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665" windowWidth="15480" windowHeight="7875" firstSheet="1" activeTab="1"/>
  </bookViews>
  <sheets>
    <sheet name="Sheet1" sheetId="4" state="hidden" r:id="rId1"/>
    <sheet name="Sheet2" sheetId="3" r:id="rId2"/>
    <sheet name="Sheet3" sheetId="5" state="hidden" r:id="rId3"/>
  </sheets>
  <definedNames>
    <definedName name="_xlnm.Print_Area" localSheetId="0">Sheet1!$M$1:$BP$27</definedName>
    <definedName name="_xlnm.Print_Area" localSheetId="1">Sheet2!$U$1:$BS$493</definedName>
  </definedNames>
  <calcPr calcId="124519"/>
</workbook>
</file>

<file path=xl/calcChain.xml><?xml version="1.0" encoding="utf-8"?>
<calcChain xmlns="http://schemas.openxmlformats.org/spreadsheetml/2006/main">
  <c r="BD193" i="3"/>
  <c r="BD248" s="1"/>
  <c r="BD303" s="1"/>
  <c r="BD194"/>
  <c r="BD249" s="1"/>
  <c r="BD304" s="1"/>
  <c r="BD195"/>
  <c r="BD250" s="1"/>
  <c r="BD305" s="1"/>
  <c r="V157"/>
  <c r="U152"/>
  <c r="AQ115"/>
  <c r="AQ114"/>
  <c r="BB145" s="1"/>
  <c r="AA390"/>
  <c r="AA446" s="1"/>
  <c r="AM181"/>
  <c r="AG181"/>
  <c r="BF335"/>
  <c r="BF391" s="1"/>
  <c r="BF447" s="1"/>
  <c r="AB372"/>
  <c r="AB428" s="1"/>
  <c r="AB484" s="1"/>
  <c r="AG185"/>
  <c r="AG295" s="1"/>
  <c r="Y356" s="1"/>
  <c r="Y412" s="1"/>
  <c r="Y468" s="1"/>
  <c r="AG184"/>
  <c r="AG294" s="1"/>
  <c r="Y355" s="1"/>
  <c r="Y411" s="1"/>
  <c r="Y467" s="1"/>
  <c r="AG183"/>
  <c r="AG293" s="1"/>
  <c r="Y354" s="1"/>
  <c r="Y410" s="1"/>
  <c r="Y466" s="1"/>
  <c r="AG182"/>
  <c r="AG292" s="1"/>
  <c r="Y353" s="1"/>
  <c r="Y409" s="1"/>
  <c r="Y465" s="1"/>
  <c r="AS195"/>
  <c r="AS194"/>
  <c r="AS193"/>
  <c r="AS248" s="1"/>
  <c r="AS303" s="1"/>
  <c r="AO195"/>
  <c r="AO250" s="1"/>
  <c r="AO305" s="1"/>
  <c r="AO194"/>
  <c r="AO249" s="1"/>
  <c r="AO304" s="1"/>
  <c r="AO193"/>
  <c r="AO248" s="1"/>
  <c r="AO303" s="1"/>
  <c r="AI122"/>
  <c r="AS138"/>
  <c r="AI138"/>
  <c r="AI118"/>
  <c r="AI120"/>
  <c r="AS136"/>
  <c r="AI136"/>
  <c r="BA113"/>
  <c r="AY113"/>
  <c r="AP113"/>
  <c r="AN113"/>
  <c r="BB111"/>
  <c r="AZ111"/>
  <c r="AX111"/>
  <c r="AV111"/>
  <c r="AS111"/>
  <c r="AQ111"/>
  <c r="AN111"/>
  <c r="AL111"/>
  <c r="AI110"/>
  <c r="BM109"/>
  <c r="BK109"/>
  <c r="BI109"/>
  <c r="BG109"/>
  <c r="BE109"/>
  <c r="BC109"/>
  <c r="BA109"/>
  <c r="AY109"/>
  <c r="AW109"/>
  <c r="AU109"/>
  <c r="AS109"/>
  <c r="AQ109"/>
  <c r="AO109"/>
  <c r="AM109"/>
  <c r="AK109"/>
  <c r="AI109"/>
  <c r="AI108"/>
  <c r="BB150" s="1"/>
  <c r="AQ117"/>
  <c r="AQ116"/>
  <c r="AG180"/>
  <c r="AG235" s="1"/>
  <c r="AG290" s="1"/>
  <c r="AJ181"/>
  <c r="AJ236" s="1"/>
  <c r="AJ291" s="1"/>
  <c r="AP181"/>
  <c r="AP236" s="1"/>
  <c r="AP291" s="1"/>
  <c r="AP185"/>
  <c r="AP240" s="1"/>
  <c r="AP295" s="1"/>
  <c r="AN356" s="1"/>
  <c r="AN412" s="1"/>
  <c r="AN468" s="1"/>
  <c r="AP184"/>
  <c r="AP239" s="1"/>
  <c r="AP294" s="1"/>
  <c r="AN355" s="1"/>
  <c r="AN411" s="1"/>
  <c r="AN467" s="1"/>
  <c r="AP183"/>
  <c r="AP238" s="1"/>
  <c r="AP293" s="1"/>
  <c r="AN354" s="1"/>
  <c r="AN410" s="1"/>
  <c r="AN466" s="1"/>
  <c r="AP182"/>
  <c r="AP237" s="1"/>
  <c r="AP292" s="1"/>
  <c r="AN353" s="1"/>
  <c r="AN409" s="1"/>
  <c r="AN465" s="1"/>
  <c r="AJ17"/>
  <c r="AJ68" s="1"/>
  <c r="BA131"/>
  <c r="AY131"/>
  <c r="AP131"/>
  <c r="AN131"/>
  <c r="BB129"/>
  <c r="AZ129"/>
  <c r="AX129"/>
  <c r="AV129"/>
  <c r="AS129"/>
  <c r="AQ129"/>
  <c r="AN129"/>
  <c r="AL129"/>
  <c r="BM127"/>
  <c r="BK127"/>
  <c r="BI127"/>
  <c r="BG127"/>
  <c r="BE127"/>
  <c r="BC127"/>
  <c r="BA127"/>
  <c r="AY127"/>
  <c r="AW127"/>
  <c r="AU127"/>
  <c r="AS127"/>
  <c r="AQ127"/>
  <c r="AO127"/>
  <c r="AM127"/>
  <c r="AK127"/>
  <c r="AI127"/>
  <c r="AI128"/>
  <c r="AI140"/>
  <c r="AG188"/>
  <c r="AG243" s="1"/>
  <c r="AG298" s="1"/>
  <c r="AB375"/>
  <c r="AB431" s="1"/>
  <c r="AB487" s="1"/>
  <c r="AN348"/>
  <c r="AN404" s="1"/>
  <c r="AN460" s="1"/>
  <c r="U167"/>
  <c r="U222" s="1"/>
  <c r="U277" s="1"/>
  <c r="AJ23"/>
  <c r="AJ74" s="1"/>
  <c r="U9"/>
  <c r="U60" s="1"/>
  <c r="AG187"/>
  <c r="AG242" s="1"/>
  <c r="AG297" s="1"/>
  <c r="AN357" s="1"/>
  <c r="AN413" s="1"/>
  <c r="AN469" s="1"/>
  <c r="AG186"/>
  <c r="AG241" s="1"/>
  <c r="AG296" s="1"/>
  <c r="AJ22"/>
  <c r="AJ73" s="1"/>
  <c r="AG179" s="1"/>
  <c r="AG234" s="1"/>
  <c r="AG289" s="1"/>
  <c r="AJ21"/>
  <c r="AJ72" s="1"/>
  <c r="AG175" s="1"/>
  <c r="AG230" s="1"/>
  <c r="AJ20"/>
  <c r="AJ71" s="1"/>
  <c r="AJ19"/>
  <c r="AJ70" s="1"/>
  <c r="AJ18"/>
  <c r="AJ69" s="1"/>
  <c r="AG172" s="1"/>
  <c r="AG227" s="1"/>
  <c r="AG282" s="1"/>
  <c r="AJ16"/>
  <c r="AJ67" s="1"/>
  <c r="AG170" s="1"/>
  <c r="AG225" s="1"/>
  <c r="AG280" s="1"/>
  <c r="AJ15"/>
  <c r="AJ66" s="1"/>
  <c r="AI126" s="1"/>
  <c r="AG169" s="1"/>
  <c r="BL31"/>
  <c r="BL82" s="1"/>
  <c r="BL145" s="1"/>
  <c r="BL197" s="1"/>
  <c r="AY193"/>
  <c r="AY248" s="1"/>
  <c r="AY303" s="1"/>
  <c r="AY194"/>
  <c r="AY249" s="1"/>
  <c r="AY304" s="1"/>
  <c r="AY195"/>
  <c r="AY250" s="1"/>
  <c r="AY305" s="1"/>
  <c r="X193"/>
  <c r="X248" s="1"/>
  <c r="X303" s="1"/>
  <c r="AK193"/>
  <c r="AK248" s="1"/>
  <c r="AK303" s="1"/>
  <c r="BK193"/>
  <c r="BK248" s="1"/>
  <c r="BK303" s="1"/>
  <c r="X194"/>
  <c r="X249" s="1"/>
  <c r="X304" s="1"/>
  <c r="AK194"/>
  <c r="AK249" s="1"/>
  <c r="AK304" s="1"/>
  <c r="AS249"/>
  <c r="AS304" s="1"/>
  <c r="BK194"/>
  <c r="BK249" s="1"/>
  <c r="BK304" s="1"/>
  <c r="X195"/>
  <c r="X250" s="1"/>
  <c r="X305" s="1"/>
  <c r="AK195"/>
  <c r="AK250" s="1"/>
  <c r="AK305" s="1"/>
  <c r="AS250"/>
  <c r="AS305" s="1"/>
  <c r="BK195"/>
  <c r="BK250" s="1"/>
  <c r="BK305" s="1"/>
  <c r="AG176"/>
  <c r="AG231" s="1"/>
  <c r="AG286" s="1"/>
  <c r="BJ31"/>
  <c r="BJ82" s="1"/>
  <c r="BJ145" s="1"/>
  <c r="BJ197" s="1"/>
  <c r="BJ252" s="1"/>
  <c r="AG240" l="1"/>
  <c r="AG239"/>
  <c r="AG238"/>
  <c r="AG237"/>
  <c r="AG177"/>
  <c r="AG232" s="1"/>
  <c r="AG287" s="1"/>
  <c r="AN347" s="1"/>
  <c r="AN403" s="1"/>
  <c r="AN459" s="1"/>
  <c r="U37"/>
  <c r="U88" s="1"/>
  <c r="BJ307"/>
  <c r="BH332" s="1"/>
  <c r="BH388" s="1"/>
  <c r="BH444" s="1"/>
  <c r="AG189"/>
  <c r="AG244" s="1"/>
  <c r="AG299" s="1"/>
  <c r="AG285"/>
  <c r="AN346" s="1"/>
  <c r="AN402" s="1"/>
  <c r="AN458" s="1"/>
  <c r="AG171"/>
  <c r="AG226" s="1"/>
  <c r="AG281" s="1"/>
  <c r="AN345" s="1"/>
  <c r="AN401" s="1"/>
  <c r="AN457" s="1"/>
  <c r="AG173"/>
  <c r="AG228" s="1"/>
  <c r="AG283" s="1"/>
  <c r="AG174"/>
  <c r="AG229" s="1"/>
  <c r="AG284" s="1"/>
  <c r="BL252" l="1"/>
  <c r="BL307" s="1"/>
  <c r="U203"/>
  <c r="AG224"/>
  <c r="BJ332" l="1"/>
  <c r="BJ388" s="1"/>
  <c r="BJ444" s="1"/>
  <c r="U258"/>
  <c r="AG279"/>
  <c r="U313" l="1"/>
  <c r="AN344"/>
  <c r="AN400" s="1"/>
  <c r="AN456" s="1"/>
</calcChain>
</file>

<file path=xl/sharedStrings.xml><?xml version="1.0" encoding="utf-8"?>
<sst xmlns="http://schemas.openxmlformats.org/spreadsheetml/2006/main" count="656" uniqueCount="176">
  <si>
    <t>PEMERINTAH KABUPATEN TRENGGALEK</t>
  </si>
  <si>
    <t>KECAMATAN MUNJUNGAN</t>
  </si>
  <si>
    <t>DESA NGULUNGKULON</t>
  </si>
  <si>
    <t>Jl. Raya Munjungan – Panggul Km. 14 Kode Pos.66365</t>
  </si>
  <si>
    <t xml:space="preserve">SURAT KETERANGAN PINDAH </t>
  </si>
  <si>
    <t>1. Nama Lengkap</t>
  </si>
  <si>
    <t>2. Jenis Kelamin</t>
  </si>
  <si>
    <t>3. Dilahirkan</t>
  </si>
  <si>
    <t>4. Kewarganegaraan</t>
  </si>
  <si>
    <t>5. Agama</t>
  </si>
  <si>
    <t>6. Status</t>
  </si>
  <si>
    <t>7. Pekerjaan</t>
  </si>
  <si>
    <t>8. Pendidikan</t>
  </si>
  <si>
    <t>9. Alamat Asal</t>
  </si>
  <si>
    <t>10. No dan Tgl KTP</t>
  </si>
  <si>
    <t>Kabupaten</t>
  </si>
  <si>
    <t>Propinsi</t>
  </si>
  <si>
    <t>12. Alasan Bepergian</t>
  </si>
  <si>
    <t>13. Pengikut</t>
  </si>
  <si>
    <t>14. Tanggal berangkat</t>
  </si>
  <si>
    <t>No</t>
  </si>
  <si>
    <t>Nama</t>
  </si>
  <si>
    <t>Jenis Kelamin</t>
  </si>
  <si>
    <t>Umur (Th)</t>
  </si>
  <si>
    <t>Status Perkawinan</t>
  </si>
  <si>
    <t>Pendidikan</t>
  </si>
  <si>
    <t>Ket.</t>
  </si>
  <si>
    <t>L</t>
  </si>
  <si>
    <t>P</t>
  </si>
  <si>
    <t>Pemegang Surat</t>
  </si>
  <si>
    <t>Kepala Desa Ngulungkulon</t>
  </si>
  <si>
    <t>ROMELAN</t>
  </si>
  <si>
    <t>Mengetahui</t>
  </si>
  <si>
    <t xml:space="preserve"> Lamanya</t>
  </si>
  <si>
    <t>Camat Munjungan</t>
  </si>
  <si>
    <t xml:space="preserve">KECAMATAN MUNJUNGAN </t>
  </si>
  <si>
    <t>SURAT KETERANGAN KELAKUAN BAIK</t>
  </si>
  <si>
    <t>No :</t>
  </si>
  <si>
    <t>Kapolsek Munjungan</t>
  </si>
  <si>
    <t>SURAT KETERANGAN ADAT ISTIADAT</t>
  </si>
  <si>
    <t>____________________</t>
  </si>
  <si>
    <t>Dan ramil Munjungan</t>
  </si>
  <si>
    <t xml:space="preserve"> Nama                     </t>
  </si>
  <si>
    <t>:</t>
  </si>
  <si>
    <t xml:space="preserve"> Jenis Kelamin</t>
  </si>
  <si>
    <t xml:space="preserve"> Tempat/ tanggal lahir</t>
  </si>
  <si>
    <t xml:space="preserve"> Kewarganegaraan</t>
  </si>
  <si>
    <t xml:space="preserve"> Status Perkawinan</t>
  </si>
  <si>
    <t xml:space="preserve"> Agama </t>
  </si>
  <si>
    <t xml:space="preserve"> Pekerjaan</t>
  </si>
  <si>
    <t xml:space="preserve"> No. NIK / KTP</t>
  </si>
  <si>
    <t xml:space="preserve"> Alamat</t>
  </si>
  <si>
    <t>RW</t>
  </si>
  <si>
    <t>RT</t>
  </si>
  <si>
    <t>Ngulungkulon,</t>
  </si>
  <si>
    <t>Kecamatan Munjungan Kabupaten Trenggalek</t>
  </si>
  <si>
    <t>Alamat</t>
  </si>
  <si>
    <t>11. Pindah ke</t>
  </si>
  <si>
    <t xml:space="preserve">  ___________________</t>
  </si>
  <si>
    <t>Desa</t>
  </si>
  <si>
    <t>Kecamatan</t>
  </si>
  <si>
    <t>orang</t>
  </si>
  <si>
    <t>Nomor Surat SKKB</t>
  </si>
  <si>
    <t>Nomor Surat Keluar</t>
  </si>
  <si>
    <t xml:space="preserve"> Pendidikan</t>
  </si>
  <si>
    <t>DUSUN</t>
  </si>
  <si>
    <t>Tanggal</t>
  </si>
  <si>
    <t>Tempat / Tanggal lahir</t>
  </si>
  <si>
    <t>Dusun /Jalan</t>
  </si>
  <si>
    <t xml:space="preserve">  Pengikut</t>
  </si>
  <si>
    <t xml:space="preserve">  Lamanya</t>
  </si>
  <si>
    <t xml:space="preserve"> Status Hub Keluarga</t>
  </si>
  <si>
    <t xml:space="preserve">  Nama </t>
  </si>
  <si>
    <t xml:space="preserve">  Tempat / Tanggal lahir</t>
  </si>
  <si>
    <t xml:space="preserve">          Yang bertanda tangan di bawah ini Kepala Desa Ngulungkulon Kecamatan Munjungan Kabupaten Trenggalek, menerangkan dengan sesungguhnya bahwa :</t>
  </si>
  <si>
    <t xml:space="preserve">          Demikian Surat Keterangan ini dibuat untuk persaratan Pindah Tempat</t>
  </si>
  <si>
    <t xml:space="preserve">          Selama menjadi penduduk dan bertempat tinggal di Desa Ngulungkulon orang tersebut betul-betul </t>
  </si>
  <si>
    <t>beradat istiadat baik</t>
  </si>
  <si>
    <t>Bulan dan Tahun</t>
  </si>
  <si>
    <t>DATA ORANG TUA / WALI</t>
  </si>
  <si>
    <t>berkelakuan baik</t>
  </si>
  <si>
    <t xml:space="preserve">Nomor : 470 / </t>
  </si>
  <si>
    <t xml:space="preserve">RT </t>
  </si>
  <si>
    <t xml:space="preserve"> RW </t>
  </si>
  <si>
    <t xml:space="preserve"> Desa Ngulungkulon</t>
  </si>
  <si>
    <t xml:space="preserve"> Dusun </t>
  </si>
  <si>
    <t>DATA ISIAN</t>
  </si>
  <si>
    <t>PEMERINTAH  KABUPATEN TRENGGALEK</t>
  </si>
  <si>
    <t>MUNJUNGAN 66365</t>
  </si>
  <si>
    <t>Nomor</t>
  </si>
  <si>
    <t>Sifat</t>
  </si>
  <si>
    <t>Lampiran</t>
  </si>
  <si>
    <t>Perihal</t>
  </si>
  <si>
    <t>Camat   Munjungan</t>
  </si>
  <si>
    <t>TEMBUSAN</t>
  </si>
  <si>
    <t>Yth. Sdr.</t>
  </si>
  <si>
    <t>Munjungan,</t>
  </si>
  <si>
    <t>Kepada :</t>
  </si>
  <si>
    <t>Segera</t>
  </si>
  <si>
    <t>1 ( satu ) Bendel</t>
  </si>
  <si>
    <t>nama :</t>
  </si>
  <si>
    <t>Surat Keterangan Pindah Tempat</t>
  </si>
  <si>
    <t>1.</t>
  </si>
  <si>
    <t>2.</t>
  </si>
  <si>
    <t>3.</t>
  </si>
  <si>
    <t>4.</t>
  </si>
  <si>
    <t>Tempat dan tanggal lahir</t>
  </si>
  <si>
    <t>Pekerjaan</t>
  </si>
  <si>
    <t>Alamat Asal</t>
  </si>
  <si>
    <t xml:space="preserve">          Bersama ini kami sampaikan dengan hormat Surat Keterangan Pindah Tempat atas</t>
  </si>
  <si>
    <t>Orang tersebut di atas Pindah ke :</t>
  </si>
  <si>
    <t>5.</t>
  </si>
  <si>
    <t>Alasan Pindah</t>
  </si>
  <si>
    <t xml:space="preserve">                   Selanjutnya agar yang bersangkutan dapat diterima menjadi penduduk di Desa/Kelurahan Saudara.</t>
  </si>
  <si>
    <t xml:space="preserve">                   Demikian untuk menjadikan maklum dan terima kasih.</t>
  </si>
  <si>
    <t>disampaikan kepada</t>
  </si>
  <si>
    <t>Propinsi Jawa Timur</t>
  </si>
  <si>
    <t xml:space="preserve">Camat </t>
  </si>
  <si>
    <t xml:space="preserve">Kepala Desa Ngulungkulon </t>
  </si>
  <si>
    <t xml:space="preserve">                                 </t>
  </si>
  <si>
    <r>
      <t xml:space="preserve">Jalan Raya Munjungan  Nomor 07 </t>
    </r>
    <r>
      <rPr>
        <b/>
        <sz val="13"/>
        <rFont val="Wingdings 2"/>
        <family val="1"/>
        <charset val="2"/>
      </rPr>
      <t>'</t>
    </r>
    <r>
      <rPr>
        <b/>
        <sz val="13"/>
        <rFont val="Times New Roman"/>
        <family val="1"/>
      </rPr>
      <t xml:space="preserve"> (0355) 691056</t>
    </r>
  </si>
  <si>
    <t xml:space="preserve">  Alasan Pindah</t>
  </si>
  <si>
    <t xml:space="preserve"> Pindah Ke</t>
  </si>
  <si>
    <t>KETERANGAN PERSETUJUAN PINDAH</t>
  </si>
  <si>
    <t>Yang bertanda tangan di bawah ini :</t>
  </si>
  <si>
    <t>Tempat / tanggal lahir</t>
  </si>
  <si>
    <t>Status Hub. Keluarga</t>
  </si>
  <si>
    <t>NIK</t>
  </si>
  <si>
    <t>Tgl.  :</t>
  </si>
  <si>
    <t>Desa/Kel.</t>
  </si>
  <si>
    <t>Kepala Keluarga</t>
  </si>
  <si>
    <t>Suami</t>
  </si>
  <si>
    <t>Istri</t>
  </si>
  <si>
    <t xml:space="preserve">Dengan ini memberikan Keterangan Persetujuan Pindah kepada </t>
  </si>
  <si>
    <t>Anak</t>
  </si>
  <si>
    <t>Cucu</t>
  </si>
  <si>
    <t>Alasan Kepindahan</t>
  </si>
  <si>
    <t xml:space="preserve">Demikian keterangan ini saya berikan dengan penuh kesadaran, kemudian harap menjadikan maklum dan terima kasih . </t>
  </si>
  <si>
    <t>Yang memberi Keterangan</t>
  </si>
  <si>
    <t>Mengetahui,</t>
  </si>
  <si>
    <t xml:space="preserve">,   </t>
  </si>
  <si>
    <t xml:space="preserve">  -- </t>
  </si>
  <si>
    <t xml:space="preserve">Ngulungkulon </t>
  </si>
  <si>
    <t xml:space="preserve">Munjungan </t>
  </si>
  <si>
    <t xml:space="preserve">Trenggalek </t>
  </si>
  <si>
    <t xml:space="preserve">Jawa Timur </t>
  </si>
  <si>
    <t xml:space="preserve">  _______________</t>
  </si>
  <si>
    <t>Selamanya</t>
  </si>
  <si>
    <t xml:space="preserve"> </t>
  </si>
  <si>
    <t xml:space="preserve">Kepala  </t>
  </si>
  <si>
    <t>Kepala Desa</t>
  </si>
  <si>
    <t>Munjungan</t>
  </si>
  <si>
    <t>Ngulungkulon</t>
  </si>
  <si>
    <t>Pindah Tempat</t>
  </si>
  <si>
    <t>Kel.</t>
  </si>
  <si>
    <t xml:space="preserve"> / 35.03.02.2001 / 2018</t>
  </si>
  <si>
    <t>475/         /35.03.02/2018</t>
  </si>
  <si>
    <t>orang tua</t>
  </si>
  <si>
    <t>………..</t>
  </si>
  <si>
    <t>……….</t>
  </si>
  <si>
    <t>………………………….</t>
  </si>
  <si>
    <t>……………………….</t>
  </si>
  <si>
    <t>…………..</t>
  </si>
  <si>
    <t>….</t>
  </si>
  <si>
    <t>…..</t>
  </si>
  <si>
    <t>……..</t>
  </si>
  <si>
    <t>……………………</t>
  </si>
  <si>
    <t>…………………….</t>
  </si>
  <si>
    <t>………………..</t>
  </si>
  <si>
    <t>……………………..</t>
  </si>
  <si>
    <t>…………</t>
  </si>
  <si>
    <t>……………….</t>
  </si>
  <si>
    <t>……………..</t>
  </si>
  <si>
    <t>…………………..</t>
  </si>
  <si>
    <t>Dusun…………..</t>
  </si>
  <si>
    <t>…….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</si>
</sst>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2"/>
      <color theme="1" tint="4.9989318521683403E-2"/>
      <name val="Arial Narrow"/>
      <family val="2"/>
    </font>
    <font>
      <b/>
      <u/>
      <sz val="13"/>
      <color theme="1" tint="4.9989318521683403E-2"/>
      <name val="Arial Narrow"/>
      <family val="2"/>
    </font>
    <font>
      <sz val="11"/>
      <color theme="1" tint="4.9989318521683403E-2"/>
      <name val="Arial Narrow"/>
      <family val="2"/>
    </font>
    <font>
      <sz val="12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 Narrow"/>
      <family val="2"/>
    </font>
    <font>
      <sz val="12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4"/>
      <name val="Arial Narrow"/>
      <family val="2"/>
    </font>
    <font>
      <sz val="16"/>
      <name val="Arial Narrow"/>
      <family val="2"/>
    </font>
    <font>
      <b/>
      <sz val="17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sz val="11"/>
      <name val="Calibri"/>
      <family val="2"/>
      <scheme val="minor"/>
    </font>
    <font>
      <b/>
      <u/>
      <sz val="13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b/>
      <u/>
      <sz val="15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4"/>
      <name val="Arial"/>
      <family val="2"/>
    </font>
    <font>
      <sz val="11"/>
      <name val="Arial"/>
      <family val="2"/>
    </font>
    <font>
      <b/>
      <sz val="17"/>
      <name val="Times New Roman"/>
      <family val="1"/>
    </font>
    <font>
      <sz val="13"/>
      <name val="Arial Narrow"/>
      <family val="2"/>
    </font>
    <font>
      <b/>
      <u/>
      <sz val="18"/>
      <color rgb="FFFF0000"/>
      <name val="Calibri"/>
      <family val="2"/>
      <scheme val="minor"/>
    </font>
    <font>
      <b/>
      <u/>
      <sz val="11"/>
      <color rgb="FFFF0000"/>
      <name val="Arial Narrow"/>
      <family val="2"/>
    </font>
    <font>
      <b/>
      <sz val="16"/>
      <name val="Times New Roman"/>
      <family val="1"/>
    </font>
    <font>
      <b/>
      <sz val="22"/>
      <name val="Times New Roman"/>
      <family val="1"/>
    </font>
    <font>
      <b/>
      <sz val="13"/>
      <name val="Times New Roman"/>
      <family val="1"/>
    </font>
    <font>
      <b/>
      <sz val="13"/>
      <name val="Wingdings 2"/>
      <family val="1"/>
      <charset val="2"/>
    </font>
    <font>
      <sz val="12"/>
      <name val="Times New Roman"/>
      <family val="1"/>
    </font>
    <font>
      <u/>
      <sz val="11"/>
      <name val="Arial Narrow"/>
      <family val="2"/>
    </font>
    <font>
      <u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 tint="4.9989318521683403E-2"/>
      <name val="Arial Narrow"/>
      <family val="2"/>
    </font>
    <font>
      <b/>
      <sz val="10"/>
      <color theme="1"/>
      <name val="Arial Narrow"/>
      <family val="2"/>
    </font>
    <font>
      <sz val="9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theme="1" tint="4.9989318521683403E-2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Alignment="1"/>
    <xf numFmtId="0" fontId="0" fillId="0" borderId="0" xfId="0" applyFont="1"/>
    <xf numFmtId="0" fontId="7" fillId="0" borderId="0" xfId="0" applyFont="1" applyAlignment="1"/>
    <xf numFmtId="0" fontId="5" fillId="0" borderId="0" xfId="0" applyFont="1" applyFill="1" applyBorder="1" applyAlignment="1"/>
    <xf numFmtId="49" fontId="5" fillId="0" borderId="0" xfId="0" applyNumberFormat="1" applyFont="1" applyAlignment="1">
      <alignment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8" fillId="0" borderId="0" xfId="0" applyFont="1" applyAlignment="1"/>
    <xf numFmtId="49" fontId="11" fillId="0" borderId="0" xfId="0" applyNumberFormat="1" applyFont="1" applyAlignment="1"/>
    <xf numFmtId="0" fontId="9" fillId="0" borderId="0" xfId="0" applyFont="1" applyAlignment="1"/>
    <xf numFmtId="49" fontId="5" fillId="0" borderId="0" xfId="0" applyNumberFormat="1" applyFont="1" applyAlignment="1"/>
    <xf numFmtId="0" fontId="16" fillId="0" borderId="11" xfId="0" applyFont="1" applyBorder="1" applyAlignment="1">
      <alignment horizontal="center"/>
    </xf>
    <xf numFmtId="0" fontId="17" fillId="0" borderId="11" xfId="0" applyFont="1" applyBorder="1"/>
    <xf numFmtId="0" fontId="17" fillId="0" borderId="11" xfId="0" applyFont="1" applyBorder="1" applyAlignment="1">
      <alignment horizontal="center"/>
    </xf>
    <xf numFmtId="0" fontId="17" fillId="0" borderId="0" xfId="0" applyFont="1" applyAlignment="1"/>
    <xf numFmtId="0" fontId="17" fillId="0" borderId="0" xfId="0" applyFont="1"/>
    <xf numFmtId="0" fontId="14" fillId="0" borderId="0" xfId="0" applyFont="1"/>
    <xf numFmtId="0" fontId="19" fillId="0" borderId="0" xfId="0" applyFont="1" applyAlignment="1"/>
    <xf numFmtId="0" fontId="15" fillId="0" borderId="0" xfId="0" applyFont="1" applyAlignment="1">
      <alignment horizontal="center" wrapText="1"/>
    </xf>
    <xf numFmtId="0" fontId="15" fillId="0" borderId="0" xfId="0" applyFont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justify"/>
    </xf>
    <xf numFmtId="0" fontId="15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20" fillId="0" borderId="0" xfId="0" applyFont="1" applyAlignment="1"/>
    <xf numFmtId="0" fontId="20" fillId="0" borderId="0" xfId="0" applyFont="1" applyAlignment="1">
      <alignment vertical="top" wrapText="1"/>
    </xf>
    <xf numFmtId="0" fontId="15" fillId="0" borderId="0" xfId="0" applyFont="1" applyAlignment="1">
      <alignment horizontal="left" vertical="top" wrapText="1" indent="2"/>
    </xf>
    <xf numFmtId="0" fontId="15" fillId="0" borderId="0" xfId="0" applyFont="1" applyAlignment="1">
      <alignment vertical="top"/>
    </xf>
    <xf numFmtId="0" fontId="19" fillId="0" borderId="0" xfId="0" applyFont="1" applyAlignment="1">
      <alignment horizontal="left" vertical="top" wrapText="1" indent="2"/>
    </xf>
    <xf numFmtId="0" fontId="19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19" fillId="0" borderId="0" xfId="0" applyFont="1"/>
    <xf numFmtId="0" fontId="27" fillId="0" borderId="11" xfId="0" applyFont="1" applyBorder="1"/>
    <xf numFmtId="0" fontId="15" fillId="0" borderId="0" xfId="0" applyFont="1" applyAlignment="1">
      <alignment horizontal="left" indent="15"/>
    </xf>
    <xf numFmtId="0" fontId="15" fillId="0" borderId="0" xfId="0" applyFont="1" applyAlignment="1">
      <alignment horizontal="left" indent="2"/>
    </xf>
    <xf numFmtId="0" fontId="20" fillId="0" borderId="0" xfId="0" applyFont="1" applyAlignment="1">
      <alignment horizontal="left" indent="5"/>
    </xf>
    <xf numFmtId="0" fontId="20" fillId="0" borderId="0" xfId="0" applyFont="1"/>
    <xf numFmtId="0" fontId="20" fillId="0" borderId="0" xfId="0" applyFont="1" applyAlignment="1">
      <alignment horizontal="left" indent="15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9" fillId="0" borderId="0" xfId="0" applyFont="1" applyAlignment="1">
      <alignment horizontal="center" vertical="top" wrapText="1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/>
    <xf numFmtId="49" fontId="19" fillId="0" borderId="0" xfId="0" applyNumberFormat="1" applyFont="1"/>
    <xf numFmtId="49" fontId="15" fillId="0" borderId="0" xfId="0" applyNumberFormat="1" applyFont="1"/>
    <xf numFmtId="0" fontId="19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1" xfId="0" applyFont="1" applyBorder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/>
    <xf numFmtId="0" fontId="6" fillId="0" borderId="0" xfId="0" applyFont="1" applyBorder="1" applyAlignment="1">
      <alignment horizontal="center"/>
    </xf>
    <xf numFmtId="0" fontId="39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39" fillId="0" borderId="3" xfId="0" applyFont="1" applyBorder="1" applyAlignment="1"/>
    <xf numFmtId="0" fontId="1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top" wrapText="1"/>
    </xf>
    <xf numFmtId="0" fontId="39" fillId="0" borderId="4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5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49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9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24" fillId="0" borderId="0" xfId="0" applyFont="1" applyAlignment="1">
      <alignment horizontal="left" vertical="center"/>
    </xf>
    <xf numFmtId="49" fontId="30" fillId="0" borderId="13" xfId="0" applyNumberFormat="1" applyFont="1" applyBorder="1" applyAlignment="1">
      <alignment horizontal="center"/>
    </xf>
    <xf numFmtId="49" fontId="30" fillId="0" borderId="0" xfId="0" applyNumberFormat="1" applyFont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0" borderId="20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39" fillId="0" borderId="3" xfId="0" applyFont="1" applyBorder="1" applyAlignment="1">
      <alignment horizontal="left"/>
    </xf>
    <xf numFmtId="0" fontId="39" fillId="0" borderId="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42" fillId="0" borderId="2" xfId="0" applyFont="1" applyBorder="1" applyAlignment="1">
      <alignment horizontal="left"/>
    </xf>
    <xf numFmtId="0" fontId="42" fillId="0" borderId="3" xfId="0" applyFont="1" applyBorder="1" applyAlignment="1">
      <alignment horizontal="left"/>
    </xf>
    <xf numFmtId="0" fontId="42" fillId="0" borderId="4" xfId="0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45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5" fillId="0" borderId="2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12" xfId="0" applyFont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43" fillId="0" borderId="1" xfId="0" applyFont="1" applyBorder="1" applyAlignment="1">
      <alignment horizontal="center"/>
    </xf>
    <xf numFmtId="0" fontId="43" fillId="0" borderId="2" xfId="0" applyFont="1" applyBorder="1" applyAlignment="1">
      <alignment horizontal="center" wrapText="1"/>
    </xf>
    <xf numFmtId="0" fontId="43" fillId="0" borderId="3" xfId="0" applyFont="1" applyBorder="1" applyAlignment="1">
      <alignment horizontal="center" wrapText="1"/>
    </xf>
    <xf numFmtId="0" fontId="43" fillId="0" borderId="4" xfId="0" applyFont="1" applyBorder="1" applyAlignment="1">
      <alignment horizontal="center" wrapText="1"/>
    </xf>
    <xf numFmtId="0" fontId="43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43" fillId="0" borderId="2" xfId="0" applyFont="1" applyBorder="1" applyAlignment="1">
      <alignment horizontal="left" wrapText="1"/>
    </xf>
    <xf numFmtId="0" fontId="43" fillId="0" borderId="3" xfId="0" applyFont="1" applyBorder="1" applyAlignment="1">
      <alignment horizontal="left" wrapText="1"/>
    </xf>
    <xf numFmtId="0" fontId="43" fillId="0" borderId="4" xfId="0" applyFont="1" applyBorder="1" applyAlignment="1">
      <alignment horizontal="left" wrapText="1"/>
    </xf>
    <xf numFmtId="0" fontId="44" fillId="0" borderId="3" xfId="0" applyFont="1" applyBorder="1"/>
    <xf numFmtId="0" fontId="44" fillId="0" borderId="4" xfId="0" applyFont="1" applyBorder="1"/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0" xfId="0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20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38100</xdr:colOff>
      <xdr:row>22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81000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43</xdr:col>
      <xdr:colOff>0</xdr:colOff>
      <xdr:row>10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468630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38100</xdr:colOff>
      <xdr:row>18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75260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43</xdr:col>
      <xdr:colOff>0</xdr:colOff>
      <xdr:row>10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468630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43</xdr:col>
      <xdr:colOff>0</xdr:colOff>
      <xdr:row>11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468630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43</xdr:col>
      <xdr:colOff>0</xdr:colOff>
      <xdr:row>11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468630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38100</xdr:colOff>
      <xdr:row>18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752600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46</xdr:col>
      <xdr:colOff>38100</xdr:colOff>
      <xdr:row>18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75260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43</xdr:col>
      <xdr:colOff>0</xdr:colOff>
      <xdr:row>12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468630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43</xdr:col>
      <xdr:colOff>0</xdr:colOff>
      <xdr:row>12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468630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43</xdr:col>
      <xdr:colOff>0</xdr:colOff>
      <xdr:row>13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46863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93</xdr:col>
      <xdr:colOff>104775</xdr:colOff>
      <xdr:row>12</xdr:row>
      <xdr:rowOff>76200</xdr:rowOff>
    </xdr:from>
    <xdr:ext cx="184731" cy="264560"/>
    <xdr:sp macro="" textlink="">
      <xdr:nvSpPr>
        <xdr:cNvPr id="15" name="TextBox 14"/>
        <xdr:cNvSpPr txBox="1"/>
      </xdr:nvSpPr>
      <xdr:spPr>
        <a:xfrm>
          <a:off x="856297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46</xdr:col>
      <xdr:colOff>38100</xdr:colOff>
      <xdr:row>17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50863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46</xdr:col>
      <xdr:colOff>38100</xdr:colOff>
      <xdr:row>17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5086350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43</xdr:col>
      <xdr:colOff>0</xdr:colOff>
      <xdr:row>11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47053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43</xdr:col>
      <xdr:colOff>0</xdr:colOff>
      <xdr:row>11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47053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46</xdr:col>
      <xdr:colOff>38100</xdr:colOff>
      <xdr:row>21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1752600" y="306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46</xdr:col>
      <xdr:colOff>38100</xdr:colOff>
      <xdr:row>21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1752600" y="306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46</xdr:col>
      <xdr:colOff>38100</xdr:colOff>
      <xdr:row>20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5086350" y="45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46</xdr:col>
      <xdr:colOff>38100</xdr:colOff>
      <xdr:row>20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5086350" y="45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0</xdr:row>
      <xdr:rowOff>19051</xdr:rowOff>
    </xdr:from>
    <xdr:to>
      <xdr:col>27</xdr:col>
      <xdr:colOff>76200</xdr:colOff>
      <xdr:row>3</xdr:row>
      <xdr:rowOff>171450</xdr:rowOff>
    </xdr:to>
    <xdr:pic>
      <xdr:nvPicPr>
        <xdr:cNvPr id="3" name="Picture 55" descr="Lg-DaeraH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/>
        </a:blip>
        <a:srcRect/>
        <a:stretch>
          <a:fillRect/>
        </a:stretch>
      </xdr:blipFill>
      <xdr:spPr bwMode="auto">
        <a:xfrm>
          <a:off x="2552700" y="19051"/>
          <a:ext cx="609600" cy="838199"/>
        </a:xfrm>
        <a:prstGeom prst="rect">
          <a:avLst/>
        </a:prstGeom>
        <a:noFill/>
      </xdr:spPr>
    </xdr:pic>
    <xdr:clientData/>
  </xdr:twoCellAnchor>
  <xdr:twoCellAnchor>
    <xdr:from>
      <xdr:col>22</xdr:col>
      <xdr:colOff>47625</xdr:colOff>
      <xdr:row>51</xdr:row>
      <xdr:rowOff>9525</xdr:rowOff>
    </xdr:from>
    <xdr:to>
      <xdr:col>27</xdr:col>
      <xdr:colOff>85724</xdr:colOff>
      <xdr:row>54</xdr:row>
      <xdr:rowOff>209550</xdr:rowOff>
    </xdr:to>
    <xdr:pic>
      <xdr:nvPicPr>
        <xdr:cNvPr id="7" name="Picture 55" descr="Lg-DaeraH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/>
        </a:blip>
        <a:srcRect/>
        <a:stretch>
          <a:fillRect/>
        </a:stretch>
      </xdr:blipFill>
      <xdr:spPr bwMode="auto">
        <a:xfrm>
          <a:off x="2562225" y="11668125"/>
          <a:ext cx="609599" cy="885825"/>
        </a:xfrm>
        <a:prstGeom prst="rect">
          <a:avLst/>
        </a:prstGeom>
        <a:noFill/>
      </xdr:spPr>
    </xdr:pic>
    <xdr:clientData/>
  </xdr:twoCellAnchor>
  <xdr:twoCellAnchor>
    <xdr:from>
      <xdr:col>22</xdr:col>
      <xdr:colOff>38100</xdr:colOff>
      <xdr:row>160</xdr:row>
      <xdr:rowOff>9525</xdr:rowOff>
    </xdr:from>
    <xdr:to>
      <xdr:col>27</xdr:col>
      <xdr:colOff>85725</xdr:colOff>
      <xdr:row>163</xdr:row>
      <xdr:rowOff>190500</xdr:rowOff>
    </xdr:to>
    <xdr:pic>
      <xdr:nvPicPr>
        <xdr:cNvPr id="9" name="Picture 3" descr="Lg-DaeraH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34985325"/>
          <a:ext cx="619125" cy="866775"/>
        </a:xfrm>
        <a:prstGeom prst="rect">
          <a:avLst/>
        </a:prstGeom>
        <a:noFill/>
      </xdr:spPr>
    </xdr:pic>
    <xdr:clientData/>
  </xdr:twoCellAnchor>
  <xdr:twoCellAnchor>
    <xdr:from>
      <xdr:col>45</xdr:col>
      <xdr:colOff>0</xdr:colOff>
      <xdr:row>197</xdr:row>
      <xdr:rowOff>133350</xdr:rowOff>
    </xdr:from>
    <xdr:to>
      <xdr:col>53</xdr:col>
      <xdr:colOff>0</xdr:colOff>
      <xdr:row>203</xdr:row>
      <xdr:rowOff>190500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>
          <a:off x="5172075" y="42995850"/>
          <a:ext cx="914400" cy="1104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  <a:p>
          <a:endParaRPr lang="en-US"/>
        </a:p>
      </xdr:txBody>
    </xdr:sp>
    <xdr:clientData/>
  </xdr:twoCellAnchor>
  <xdr:twoCellAnchor>
    <xdr:from>
      <xdr:col>22</xdr:col>
      <xdr:colOff>38100</xdr:colOff>
      <xdr:row>215</xdr:row>
      <xdr:rowOff>9525</xdr:rowOff>
    </xdr:from>
    <xdr:to>
      <xdr:col>27</xdr:col>
      <xdr:colOff>85725</xdr:colOff>
      <xdr:row>218</xdr:row>
      <xdr:rowOff>171450</xdr:rowOff>
    </xdr:to>
    <xdr:pic>
      <xdr:nvPicPr>
        <xdr:cNvPr id="12" name="Picture 3" descr="Lg-DaeraH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46653450"/>
          <a:ext cx="619125" cy="847725"/>
        </a:xfrm>
        <a:prstGeom prst="rect">
          <a:avLst/>
        </a:prstGeom>
        <a:noFill/>
      </xdr:spPr>
    </xdr:pic>
    <xdr:clientData/>
  </xdr:twoCellAnchor>
  <xdr:twoCellAnchor>
    <xdr:from>
      <xdr:col>45</xdr:col>
      <xdr:colOff>9525</xdr:colOff>
      <xdr:row>252</xdr:row>
      <xdr:rowOff>133350</xdr:rowOff>
    </xdr:from>
    <xdr:to>
      <xdr:col>53</xdr:col>
      <xdr:colOff>9525</xdr:colOff>
      <xdr:row>258</xdr:row>
      <xdr:rowOff>190500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5181600" y="54692550"/>
          <a:ext cx="914400" cy="1104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  <a:p>
          <a:endParaRPr lang="en-US"/>
        </a:p>
      </xdr:txBody>
    </xdr:sp>
    <xdr:clientData/>
  </xdr:twoCellAnchor>
  <xdr:twoCellAnchor>
    <xdr:from>
      <xdr:col>22</xdr:col>
      <xdr:colOff>47625</xdr:colOff>
      <xdr:row>270</xdr:row>
      <xdr:rowOff>9524</xdr:rowOff>
    </xdr:from>
    <xdr:to>
      <xdr:col>27</xdr:col>
      <xdr:colOff>95250</xdr:colOff>
      <xdr:row>273</xdr:row>
      <xdr:rowOff>161925</xdr:rowOff>
    </xdr:to>
    <xdr:pic>
      <xdr:nvPicPr>
        <xdr:cNvPr id="15" name="Picture 3" descr="Lg-DaeraH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2225" y="58464449"/>
          <a:ext cx="619125" cy="838201"/>
        </a:xfrm>
        <a:prstGeom prst="rect">
          <a:avLst/>
        </a:prstGeom>
        <a:noFill/>
      </xdr:spPr>
    </xdr:pic>
    <xdr:clientData/>
  </xdr:twoCellAnchor>
  <xdr:twoCellAnchor>
    <xdr:from>
      <xdr:col>45</xdr:col>
      <xdr:colOff>19050</xdr:colOff>
      <xdr:row>307</xdr:row>
      <xdr:rowOff>133350</xdr:rowOff>
    </xdr:from>
    <xdr:to>
      <xdr:col>53</xdr:col>
      <xdr:colOff>19050</xdr:colOff>
      <xdr:row>313</xdr:row>
      <xdr:rowOff>190500</xdr:rowOff>
    </xdr:to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5191125" y="66313050"/>
          <a:ext cx="914400" cy="1104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  <a:p>
          <a:endParaRPr lang="en-US"/>
        </a:p>
      </xdr:txBody>
    </xdr:sp>
    <xdr:clientData/>
  </xdr:twoCellAnchor>
  <xdr:twoCellAnchor>
    <xdr:from>
      <xdr:col>20</xdr:col>
      <xdr:colOff>9525</xdr:colOff>
      <xdr:row>325</xdr:row>
      <xdr:rowOff>66676</xdr:rowOff>
    </xdr:from>
    <xdr:to>
      <xdr:col>25</xdr:col>
      <xdr:colOff>95250</xdr:colOff>
      <xdr:row>328</xdr:row>
      <xdr:rowOff>152401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95525" y="69951601"/>
          <a:ext cx="657225" cy="895350"/>
        </a:xfrm>
        <a:prstGeom prst="rect">
          <a:avLst/>
        </a:prstGeom>
        <a:noFill/>
      </xdr:spPr>
    </xdr:pic>
    <xdr:clientData/>
  </xdr:twoCellAnchor>
  <xdr:twoCellAnchor>
    <xdr:from>
      <xdr:col>20</xdr:col>
      <xdr:colOff>9525</xdr:colOff>
      <xdr:row>381</xdr:row>
      <xdr:rowOff>66676</xdr:rowOff>
    </xdr:from>
    <xdr:to>
      <xdr:col>25</xdr:col>
      <xdr:colOff>95250</xdr:colOff>
      <xdr:row>384</xdr:row>
      <xdr:rowOff>152401</xdr:rowOff>
    </xdr:to>
    <xdr:pic>
      <xdr:nvPicPr>
        <xdr:cNvPr id="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95525" y="69942076"/>
          <a:ext cx="657225" cy="895350"/>
        </a:xfrm>
        <a:prstGeom prst="rect">
          <a:avLst/>
        </a:prstGeom>
        <a:noFill/>
      </xdr:spPr>
    </xdr:pic>
    <xdr:clientData/>
  </xdr:twoCellAnchor>
  <xdr:twoCellAnchor>
    <xdr:from>
      <xdr:col>20</xdr:col>
      <xdr:colOff>9525</xdr:colOff>
      <xdr:row>437</xdr:row>
      <xdr:rowOff>66676</xdr:rowOff>
    </xdr:from>
    <xdr:to>
      <xdr:col>25</xdr:col>
      <xdr:colOff>95250</xdr:colOff>
      <xdr:row>440</xdr:row>
      <xdr:rowOff>152401</xdr:rowOff>
    </xdr:to>
    <xdr:pic>
      <xdr:nvPicPr>
        <xdr:cNvPr id="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95525" y="69942076"/>
          <a:ext cx="657225" cy="895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M1:EB34"/>
  <sheetViews>
    <sheetView showGridLines="0" showRowColHeaders="0" topLeftCell="B2" zoomScaleSheetLayoutView="100" workbookViewId="0">
      <selection activeCell="BE2" sqref="BE2:BV2"/>
    </sheetView>
  </sheetViews>
  <sheetFormatPr defaultColWidth="1.7109375" defaultRowHeight="15"/>
  <cols>
    <col min="31" max="31" width="1.7109375" customWidth="1"/>
    <col min="32" max="32" width="0.140625" customWidth="1"/>
    <col min="34" max="34" width="1.5703125" customWidth="1"/>
    <col min="35" max="35" width="0.42578125" hidden="1" customWidth="1"/>
    <col min="37" max="37" width="1.5703125" customWidth="1"/>
    <col min="38" max="38" width="0.28515625" hidden="1" customWidth="1"/>
    <col min="63" max="63" width="1.7109375" hidden="1" customWidth="1"/>
    <col min="66" max="66" width="0.140625" customWidth="1"/>
    <col min="69" max="69" width="1.7109375" hidden="1" customWidth="1"/>
    <col min="75" max="75" width="1.7109375" customWidth="1"/>
    <col min="77" max="88" width="1.7109375" hidden="1" customWidth="1"/>
    <col min="89" max="89" width="1" hidden="1" customWidth="1"/>
  </cols>
  <sheetData>
    <row r="1" spans="13:89" ht="24.95" customHeight="1">
      <c r="M1" s="141" t="s">
        <v>86</v>
      </c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</row>
    <row r="2" spans="13:89" ht="17.100000000000001" customHeight="1">
      <c r="M2" s="142" t="s">
        <v>62</v>
      </c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t="s">
        <v>43</v>
      </c>
      <c r="Z2" s="109" t="s">
        <v>158</v>
      </c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10" t="s">
        <v>122</v>
      </c>
      <c r="AS2" s="110"/>
      <c r="AT2" s="110"/>
      <c r="AU2" s="110"/>
      <c r="AV2" s="110"/>
      <c r="AW2" s="110"/>
      <c r="AX2" s="110"/>
      <c r="AY2" s="110"/>
      <c r="AZ2" s="110" t="s">
        <v>53</v>
      </c>
      <c r="BA2" s="110"/>
      <c r="BB2" s="110"/>
      <c r="BC2" s="110"/>
      <c r="BD2" s="8" t="s">
        <v>43</v>
      </c>
      <c r="BE2" s="107" t="s">
        <v>175</v>
      </c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Y2" s="106" t="s">
        <v>149</v>
      </c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</row>
    <row r="3" spans="13:89" ht="17.100000000000001" customHeight="1">
      <c r="M3" s="142" t="s">
        <v>63</v>
      </c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t="s">
        <v>43</v>
      </c>
      <c r="Z3" s="109" t="s">
        <v>159</v>
      </c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40"/>
      <c r="AS3" s="140"/>
      <c r="AT3" s="140"/>
      <c r="AU3" s="140"/>
      <c r="AV3" s="140"/>
      <c r="AW3" s="140"/>
      <c r="AX3" s="140"/>
      <c r="AY3" s="140"/>
      <c r="AZ3" s="110" t="s">
        <v>52</v>
      </c>
      <c r="BA3" s="110"/>
      <c r="BB3" s="110"/>
      <c r="BC3" s="110"/>
      <c r="BD3" s="8" t="s">
        <v>43</v>
      </c>
      <c r="BE3" s="117" t="s">
        <v>164</v>
      </c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Y3" t="s">
        <v>117</v>
      </c>
    </row>
    <row r="4" spans="13:89" ht="17.100000000000001" customHeight="1">
      <c r="M4" s="142" t="s">
        <v>66</v>
      </c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t="s">
        <v>43</v>
      </c>
      <c r="Z4" s="88" t="s">
        <v>159</v>
      </c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140"/>
      <c r="AS4" s="140"/>
      <c r="AT4" s="140"/>
      <c r="AU4" s="140"/>
      <c r="AV4" s="110" t="s">
        <v>68</v>
      </c>
      <c r="AW4" s="110"/>
      <c r="AX4" s="110"/>
      <c r="AY4" s="110"/>
      <c r="AZ4" s="110"/>
      <c r="BA4" s="110"/>
      <c r="BB4" s="110"/>
      <c r="BC4" s="110"/>
      <c r="BD4" s="3" t="s">
        <v>43</v>
      </c>
      <c r="BE4" s="108" t="s">
        <v>174</v>
      </c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</row>
    <row r="5" spans="13:89" ht="17.100000000000001" customHeight="1">
      <c r="M5" s="142" t="s">
        <v>78</v>
      </c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t="s">
        <v>43</v>
      </c>
      <c r="Z5" s="109" t="s">
        <v>158</v>
      </c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40"/>
      <c r="AS5" s="140"/>
      <c r="AT5" s="140"/>
      <c r="AU5" s="140"/>
      <c r="AV5" s="110" t="s">
        <v>154</v>
      </c>
      <c r="AW5" s="110"/>
      <c r="AX5" s="110"/>
      <c r="AY5" s="110"/>
      <c r="AZ5" s="110"/>
      <c r="BA5" s="110"/>
      <c r="BB5" s="110"/>
      <c r="BC5" s="110"/>
      <c r="BD5" s="4" t="s">
        <v>43</v>
      </c>
      <c r="BE5" s="111" t="s">
        <v>173</v>
      </c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</row>
    <row r="6" spans="13:89" ht="17.100000000000001" customHeight="1"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0"/>
      <c r="AS6" s="140"/>
      <c r="AT6" s="140"/>
      <c r="AU6" s="140"/>
      <c r="AV6" s="110" t="s">
        <v>60</v>
      </c>
      <c r="AW6" s="110"/>
      <c r="AX6" s="110"/>
      <c r="AY6" s="110"/>
      <c r="AZ6" s="110"/>
      <c r="BA6" s="110"/>
      <c r="BB6" s="110"/>
      <c r="BC6" s="110"/>
      <c r="BD6" s="4" t="s">
        <v>43</v>
      </c>
      <c r="BE6" s="111" t="s">
        <v>173</v>
      </c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</row>
    <row r="7" spans="13:89" ht="17.100000000000001" customHeight="1">
      <c r="M7" s="110" t="s">
        <v>42</v>
      </c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3" t="s">
        <v>43</v>
      </c>
      <c r="Z7" s="112" t="s">
        <v>160</v>
      </c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40"/>
      <c r="AS7" s="140"/>
      <c r="AT7" s="140"/>
      <c r="AU7" s="140"/>
      <c r="AV7" s="110" t="s">
        <v>15</v>
      </c>
      <c r="AW7" s="110"/>
      <c r="AX7" s="110"/>
      <c r="AY7" s="110"/>
      <c r="AZ7" s="110"/>
      <c r="BA7" s="110"/>
      <c r="BB7" s="110"/>
      <c r="BC7" s="110"/>
      <c r="BD7" s="4" t="s">
        <v>43</v>
      </c>
      <c r="BE7" s="113" t="s">
        <v>166</v>
      </c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</row>
    <row r="8" spans="13:89" ht="17.100000000000001" customHeight="1">
      <c r="M8" s="110" t="s">
        <v>44</v>
      </c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3" t="s">
        <v>43</v>
      </c>
      <c r="Z8" s="108" t="s">
        <v>161</v>
      </c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40"/>
      <c r="AS8" s="140"/>
      <c r="AT8" s="140"/>
      <c r="AU8" s="140"/>
      <c r="AV8" s="110" t="s">
        <v>16</v>
      </c>
      <c r="AW8" s="110"/>
      <c r="AX8" s="110"/>
      <c r="AY8" s="110"/>
      <c r="AZ8" s="110"/>
      <c r="BA8" s="110"/>
      <c r="BB8" s="110"/>
      <c r="BC8" s="110"/>
      <c r="BD8" s="4" t="s">
        <v>43</v>
      </c>
      <c r="BE8" s="113" t="s">
        <v>166</v>
      </c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</row>
    <row r="9" spans="13:89" ht="17.100000000000001" customHeight="1">
      <c r="M9" s="110" t="s">
        <v>67</v>
      </c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3" t="s">
        <v>43</v>
      </c>
      <c r="Z9" s="108" t="s">
        <v>162</v>
      </c>
      <c r="AA9" s="108"/>
      <c r="AB9" s="108"/>
      <c r="AC9" s="108"/>
      <c r="AD9" s="108"/>
      <c r="AE9" s="108"/>
      <c r="AF9" s="69" t="s">
        <v>140</v>
      </c>
      <c r="AG9" s="143" t="s">
        <v>163</v>
      </c>
      <c r="AH9" s="143"/>
      <c r="AI9" s="69" t="s">
        <v>141</v>
      </c>
      <c r="AJ9" s="143" t="s">
        <v>164</v>
      </c>
      <c r="AK9" s="143"/>
      <c r="AL9" s="69" t="s">
        <v>141</v>
      </c>
      <c r="AM9" s="114" t="s">
        <v>165</v>
      </c>
      <c r="AN9" s="115"/>
      <c r="AO9" s="115"/>
      <c r="AP9" s="115"/>
      <c r="AQ9" s="116"/>
      <c r="AR9" s="110" t="s">
        <v>70</v>
      </c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" t="s">
        <v>43</v>
      </c>
      <c r="BE9" s="111" t="s">
        <v>147</v>
      </c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</row>
    <row r="10" spans="13:89" ht="17.100000000000001" customHeight="1">
      <c r="M10" s="110" t="s">
        <v>46</v>
      </c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3" t="s">
        <v>43</v>
      </c>
      <c r="Z10" s="108" t="s">
        <v>166</v>
      </c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10" t="s">
        <v>121</v>
      </c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4" t="s">
        <v>43</v>
      </c>
      <c r="BE10" s="111" t="s">
        <v>153</v>
      </c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</row>
    <row r="11" spans="13:89" ht="17.100000000000001" customHeight="1">
      <c r="M11" s="110" t="s">
        <v>47</v>
      </c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3" t="s">
        <v>43</v>
      </c>
      <c r="Z11" s="108" t="s">
        <v>166</v>
      </c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10" t="s">
        <v>69</v>
      </c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4" t="s">
        <v>43</v>
      </c>
      <c r="BE11" s="136"/>
      <c r="BF11" s="136"/>
      <c r="BG11" s="136"/>
      <c r="BH11" s="136"/>
      <c r="BI11" s="111" t="s">
        <v>61</v>
      </c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</row>
    <row r="12" spans="13:89" ht="17.100000000000001" customHeight="1">
      <c r="M12" s="110" t="s">
        <v>48</v>
      </c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3" t="s">
        <v>43</v>
      </c>
      <c r="Z12" s="108" t="s">
        <v>166</v>
      </c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</row>
    <row r="13" spans="13:89" ht="17.100000000000001" customHeight="1">
      <c r="M13" s="110" t="s">
        <v>49</v>
      </c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3" t="s">
        <v>43</v>
      </c>
      <c r="Z13" s="108" t="s">
        <v>166</v>
      </c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25" t="s">
        <v>79</v>
      </c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</row>
    <row r="14" spans="13:89" ht="17.100000000000001" customHeight="1">
      <c r="M14" s="110" t="s">
        <v>50</v>
      </c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3" t="s">
        <v>43</v>
      </c>
      <c r="Z14" s="117" t="s">
        <v>167</v>
      </c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6"/>
      <c r="AS14" s="16" t="s">
        <v>148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6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</row>
    <row r="15" spans="13:89" ht="17.100000000000001" customHeight="1">
      <c r="M15" s="110" t="s">
        <v>51</v>
      </c>
      <c r="N15" s="110"/>
      <c r="O15" s="110"/>
      <c r="P15" s="110"/>
      <c r="Q15" s="110"/>
      <c r="R15" s="110"/>
      <c r="S15" s="110"/>
      <c r="T15" s="110"/>
      <c r="U15" s="110" t="s">
        <v>53</v>
      </c>
      <c r="V15" s="110"/>
      <c r="W15" s="110"/>
      <c r="X15" s="110"/>
      <c r="Y15" s="3" t="s">
        <v>43</v>
      </c>
      <c r="Z15" s="107" t="s">
        <v>159</v>
      </c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68" t="s">
        <v>72</v>
      </c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" t="s">
        <v>43</v>
      </c>
      <c r="BE15" s="133" t="s">
        <v>161</v>
      </c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5"/>
    </row>
    <row r="16" spans="13:89" ht="17.100000000000001" customHeight="1">
      <c r="M16" s="140"/>
      <c r="N16" s="140"/>
      <c r="O16" s="140"/>
      <c r="P16" s="140"/>
      <c r="Q16" s="140"/>
      <c r="R16" s="140"/>
      <c r="S16" s="140"/>
      <c r="T16" s="140"/>
      <c r="U16" s="110" t="s">
        <v>52</v>
      </c>
      <c r="V16" s="110"/>
      <c r="W16" s="110"/>
      <c r="X16" s="110"/>
      <c r="Y16" s="3" t="s">
        <v>43</v>
      </c>
      <c r="Z16" s="117" t="s">
        <v>159</v>
      </c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67" t="s">
        <v>73</v>
      </c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" t="s">
        <v>43</v>
      </c>
      <c r="BE16" s="114" t="s">
        <v>172</v>
      </c>
      <c r="BF16" s="115"/>
      <c r="BG16" s="115"/>
      <c r="BH16" s="115"/>
      <c r="BI16" s="115"/>
      <c r="BJ16" s="116"/>
      <c r="BK16" s="69" t="s">
        <v>140</v>
      </c>
      <c r="BL16" s="138" t="s">
        <v>163</v>
      </c>
      <c r="BM16" s="139"/>
      <c r="BN16" s="69">
        <v>7</v>
      </c>
      <c r="BO16" s="138" t="s">
        <v>164</v>
      </c>
      <c r="BP16" s="139"/>
      <c r="BQ16" s="69" t="s">
        <v>141</v>
      </c>
      <c r="BR16" s="114" t="s">
        <v>158</v>
      </c>
      <c r="BS16" s="115"/>
      <c r="BT16" s="115"/>
      <c r="BU16" s="115"/>
      <c r="BV16" s="116"/>
    </row>
    <row r="17" spans="13:132" ht="17.100000000000001" customHeight="1">
      <c r="M17" s="140"/>
      <c r="N17" s="140"/>
      <c r="O17" s="140"/>
      <c r="P17" s="140"/>
      <c r="Q17" s="140"/>
      <c r="R17" s="140"/>
      <c r="S17" s="140"/>
      <c r="T17" s="140"/>
      <c r="U17" s="110" t="s">
        <v>65</v>
      </c>
      <c r="V17" s="110"/>
      <c r="W17" s="110"/>
      <c r="X17" s="110"/>
      <c r="Y17" s="3" t="s">
        <v>43</v>
      </c>
      <c r="Z17" s="108" t="s">
        <v>159</v>
      </c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67" t="s">
        <v>50</v>
      </c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" t="s">
        <v>43</v>
      </c>
      <c r="BE17" s="117" t="s">
        <v>171</v>
      </c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</row>
    <row r="18" spans="13:132" ht="17.100000000000001" customHeight="1" thickBot="1">
      <c r="M18" s="110" t="s">
        <v>64</v>
      </c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7" t="s">
        <v>43</v>
      </c>
      <c r="Z18" s="137" t="s">
        <v>168</v>
      </c>
      <c r="AA18" s="137"/>
      <c r="AB18" s="88"/>
      <c r="AC18" s="88"/>
      <c r="AD18" s="88"/>
      <c r="AE18" s="88"/>
      <c r="AF18" s="88"/>
      <c r="AG18" s="88"/>
      <c r="AH18" s="137"/>
      <c r="AI18" s="137"/>
      <c r="AJ18" s="137"/>
      <c r="AK18" s="88"/>
      <c r="AL18" s="88"/>
      <c r="AM18" s="88"/>
      <c r="AN18" s="88"/>
      <c r="AO18" s="88"/>
      <c r="AP18" s="88"/>
      <c r="AQ18" s="88"/>
      <c r="AR18" s="110" t="s">
        <v>51</v>
      </c>
      <c r="AS18" s="110"/>
      <c r="AT18" s="110"/>
      <c r="AU18" s="110"/>
      <c r="AV18" s="110"/>
      <c r="AW18" s="110"/>
      <c r="AX18" s="110"/>
      <c r="AY18" s="110"/>
      <c r="AZ18" s="110" t="s">
        <v>53</v>
      </c>
      <c r="BA18" s="110"/>
      <c r="BB18" s="110"/>
      <c r="BC18" s="110"/>
      <c r="BD18" s="3" t="s">
        <v>43</v>
      </c>
      <c r="BE18" s="107" t="s">
        <v>164</v>
      </c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X18" s="87" t="s">
        <v>59</v>
      </c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t="s">
        <v>43</v>
      </c>
      <c r="CS18" s="88" t="s">
        <v>152</v>
      </c>
      <c r="CT18" s="88"/>
      <c r="CU18" s="88"/>
      <c r="CV18" s="88"/>
      <c r="CW18" s="88"/>
      <c r="CX18" s="88"/>
      <c r="CY18" s="88"/>
      <c r="CZ18" s="88"/>
      <c r="DA18" s="88"/>
      <c r="DB18" s="88"/>
      <c r="DC18" s="88"/>
    </row>
    <row r="19" spans="13:132" ht="17.100000000000001" customHeight="1" thickBot="1">
      <c r="M19" s="123" t="s">
        <v>71</v>
      </c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6" t="s">
        <v>43</v>
      </c>
      <c r="Z19" s="93"/>
      <c r="AA19" s="94"/>
      <c r="AB19" s="91" t="s">
        <v>131</v>
      </c>
      <c r="AC19" s="92"/>
      <c r="AD19" s="92"/>
      <c r="AE19" s="92"/>
      <c r="AF19" s="92"/>
      <c r="AG19" s="72"/>
      <c r="AH19" s="127"/>
      <c r="AI19" s="128"/>
      <c r="AJ19" s="129"/>
      <c r="AK19" s="130" t="s">
        <v>132</v>
      </c>
      <c r="AL19" s="130"/>
      <c r="AM19" s="130"/>
      <c r="AN19" s="130"/>
      <c r="AO19" s="130"/>
      <c r="AP19" s="130"/>
      <c r="AQ19" s="91"/>
      <c r="AR19" s="140"/>
      <c r="AS19" s="140"/>
      <c r="AT19" s="140"/>
      <c r="AU19" s="140"/>
      <c r="AV19" s="140"/>
      <c r="AW19" s="140"/>
      <c r="AX19" s="140"/>
      <c r="AY19" s="140"/>
      <c r="AZ19" s="110" t="s">
        <v>52</v>
      </c>
      <c r="BA19" s="110"/>
      <c r="BB19" s="110"/>
      <c r="BC19" s="110"/>
      <c r="BD19" s="3" t="s">
        <v>43</v>
      </c>
      <c r="BE19" s="117" t="s">
        <v>164</v>
      </c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X19" s="87" t="s">
        <v>60</v>
      </c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t="s">
        <v>43</v>
      </c>
      <c r="CS19" s="88" t="s">
        <v>151</v>
      </c>
      <c r="CT19" s="88"/>
      <c r="CU19" s="88"/>
      <c r="CV19" s="88"/>
      <c r="CW19" s="88"/>
      <c r="CX19" s="88"/>
      <c r="CY19" s="88"/>
      <c r="CZ19" s="88"/>
      <c r="DA19" s="88"/>
      <c r="DB19" s="88"/>
      <c r="DC19" s="88"/>
    </row>
    <row r="20" spans="13:132" ht="17.100000000000001" customHeight="1" thickBot="1"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6"/>
      <c r="Z20" s="93"/>
      <c r="AA20" s="94"/>
      <c r="AB20" s="91" t="s">
        <v>134</v>
      </c>
      <c r="AC20" s="92"/>
      <c r="AD20" s="92"/>
      <c r="AE20" s="92"/>
      <c r="AF20" s="92"/>
      <c r="AG20" s="71"/>
      <c r="AH20" s="127"/>
      <c r="AI20" s="128"/>
      <c r="AJ20" s="129"/>
      <c r="AK20" s="130" t="s">
        <v>135</v>
      </c>
      <c r="AL20" s="130"/>
      <c r="AM20" s="130"/>
      <c r="AN20" s="130"/>
      <c r="AO20" s="130"/>
      <c r="AP20" s="130"/>
      <c r="AQ20" s="91"/>
      <c r="AR20" s="140"/>
      <c r="AS20" s="140"/>
      <c r="AT20" s="140"/>
      <c r="AU20" s="140"/>
      <c r="AV20" s="140"/>
      <c r="AW20" s="140"/>
      <c r="AX20" s="140"/>
      <c r="AY20" s="140"/>
      <c r="AZ20" s="110" t="s">
        <v>65</v>
      </c>
      <c r="BA20" s="110"/>
      <c r="BB20" s="110"/>
      <c r="BC20" s="110"/>
      <c r="BD20" s="3" t="s">
        <v>43</v>
      </c>
      <c r="BE20" s="132" t="s">
        <v>170</v>
      </c>
      <c r="BF20" s="132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X20" s="87" t="s">
        <v>150</v>
      </c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t="s">
        <v>43</v>
      </c>
      <c r="CS20" s="88" t="s">
        <v>31</v>
      </c>
      <c r="CT20" s="88"/>
      <c r="CU20" s="88"/>
      <c r="CV20" s="88"/>
      <c r="CW20" s="88"/>
      <c r="CX20" s="88"/>
      <c r="CY20" s="88"/>
      <c r="CZ20" s="88"/>
      <c r="DA20" s="88"/>
      <c r="DB20" s="88"/>
      <c r="DC20" s="88"/>
    </row>
    <row r="21" spans="13:132" ht="17.100000000000001" customHeight="1" thickBot="1"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6"/>
      <c r="Z21" s="73"/>
      <c r="AA21" s="73"/>
      <c r="AB21" s="74"/>
      <c r="AC21" s="74"/>
      <c r="AD21" s="74"/>
      <c r="AE21" s="74"/>
      <c r="AF21" s="74"/>
      <c r="AG21" s="71"/>
      <c r="AH21" s="73"/>
      <c r="AI21" s="73"/>
      <c r="AJ21" s="74"/>
      <c r="AK21" s="74"/>
      <c r="AL21" s="74"/>
      <c r="AM21" s="74"/>
      <c r="AN21" s="74"/>
      <c r="AO21" s="74"/>
      <c r="AP21" s="74"/>
      <c r="AQ21" s="74"/>
      <c r="AR21" s="123" t="s">
        <v>71</v>
      </c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3" t="s">
        <v>43</v>
      </c>
      <c r="BE21" s="121"/>
      <c r="BF21" s="122"/>
      <c r="BG21" s="118" t="s">
        <v>157</v>
      </c>
      <c r="BH21" s="118"/>
      <c r="BI21" s="118"/>
      <c r="BJ21" s="118"/>
      <c r="BK21" s="118"/>
      <c r="BL21" s="118"/>
      <c r="BM21" s="118"/>
      <c r="BN21" s="119"/>
      <c r="BO21" s="119"/>
      <c r="BP21" s="119"/>
      <c r="BQ21" s="118"/>
      <c r="BR21" s="118"/>
      <c r="BS21" s="118"/>
      <c r="BT21" s="118"/>
      <c r="BU21" s="118"/>
      <c r="BV21" s="120"/>
    </row>
    <row r="22" spans="13:132" ht="17.100000000000001" customHeight="1" thickBot="1"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6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6" t="s">
        <v>43</v>
      </c>
      <c r="BE22" s="93"/>
      <c r="BF22" s="94"/>
      <c r="BG22" s="91" t="s">
        <v>131</v>
      </c>
      <c r="BH22" s="92"/>
      <c r="BI22" s="92"/>
      <c r="BJ22" s="92"/>
      <c r="BK22" s="92"/>
      <c r="BL22" s="92"/>
      <c r="BM22" s="72"/>
      <c r="BN22" s="127"/>
      <c r="BO22" s="128"/>
      <c r="BP22" s="129"/>
      <c r="BQ22" s="84"/>
      <c r="BR22" s="131" t="s">
        <v>132</v>
      </c>
      <c r="BS22" s="130"/>
      <c r="BT22" s="130"/>
      <c r="BU22" s="130"/>
      <c r="BV22" s="91"/>
      <c r="EB22" t="s">
        <v>148</v>
      </c>
    </row>
    <row r="23" spans="13:132" ht="17.100000000000001" customHeight="1">
      <c r="M23" s="102" t="s">
        <v>20</v>
      </c>
      <c r="N23" s="102"/>
      <c r="O23" s="102"/>
      <c r="P23" s="95" t="s">
        <v>21</v>
      </c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148" t="s">
        <v>22</v>
      </c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02" t="s">
        <v>23</v>
      </c>
      <c r="AO23" s="102"/>
      <c r="AP23" s="102"/>
      <c r="AQ23" s="102"/>
      <c r="AR23" s="102"/>
      <c r="AS23" s="102" t="s">
        <v>24</v>
      </c>
      <c r="AT23" s="102"/>
      <c r="AU23" s="102"/>
      <c r="AV23" s="102"/>
      <c r="AW23" s="102"/>
      <c r="AX23" s="102"/>
      <c r="AY23" s="102"/>
      <c r="AZ23" s="102"/>
      <c r="BA23" s="102"/>
      <c r="BB23" s="95" t="s">
        <v>25</v>
      </c>
      <c r="BC23" s="95"/>
      <c r="BD23" s="95"/>
      <c r="BE23" s="96"/>
      <c r="BF23" s="96"/>
      <c r="BG23" s="95"/>
      <c r="BH23" s="95"/>
      <c r="BI23" s="95" t="s">
        <v>26</v>
      </c>
      <c r="BJ23" s="95"/>
      <c r="BK23" s="95"/>
      <c r="BL23" s="95"/>
      <c r="BM23" s="95"/>
      <c r="BN23" s="96"/>
      <c r="BO23" s="96"/>
      <c r="BP23" s="96"/>
    </row>
    <row r="24" spans="13:132" ht="17.100000000000001" customHeight="1">
      <c r="M24" s="102"/>
      <c r="N24" s="102"/>
      <c r="O24" s="102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148" t="s">
        <v>27</v>
      </c>
      <c r="AD24" s="148"/>
      <c r="AE24" s="148"/>
      <c r="AF24" s="148"/>
      <c r="AG24" s="148"/>
      <c r="AH24" s="148" t="s">
        <v>28</v>
      </c>
      <c r="AI24" s="148"/>
      <c r="AJ24" s="148"/>
      <c r="AK24" s="148"/>
      <c r="AL24" s="148"/>
      <c r="AM24" s="148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</row>
    <row r="25" spans="13:132" ht="17.100000000000001" customHeight="1">
      <c r="M25" s="97">
        <v>1</v>
      </c>
      <c r="N25" s="98"/>
      <c r="O25" s="99"/>
      <c r="P25" s="145" t="s">
        <v>161</v>
      </c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7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0"/>
      <c r="BJ25" s="100"/>
      <c r="BK25" s="100"/>
      <c r="BL25" s="100"/>
      <c r="BM25" s="100"/>
      <c r="BN25" s="100"/>
      <c r="BO25" s="100"/>
      <c r="BP25" s="100"/>
    </row>
    <row r="26" spans="13:132" ht="17.100000000000001" customHeight="1">
      <c r="M26" s="97">
        <v>2</v>
      </c>
      <c r="N26" s="98"/>
      <c r="O26" s="99"/>
      <c r="P26" s="101" t="s">
        <v>169</v>
      </c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0"/>
      <c r="BJ26" s="100"/>
      <c r="BK26" s="100"/>
      <c r="BL26" s="100"/>
      <c r="BM26" s="100"/>
      <c r="BN26" s="100"/>
      <c r="BO26" s="100"/>
      <c r="BP26" s="100"/>
    </row>
    <row r="27" spans="13:132" ht="17.100000000000001" customHeight="1">
      <c r="M27" s="97">
        <v>3</v>
      </c>
      <c r="N27" s="98"/>
      <c r="O27" s="99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</row>
    <row r="28" spans="13:132" ht="17.100000000000001" customHeight="1"/>
    <row r="29" spans="13:132" ht="17.100000000000001" customHeight="1">
      <c r="M29" s="124"/>
      <c r="N29" s="124"/>
      <c r="O29" s="124"/>
      <c r="P29" s="124"/>
      <c r="Q29" s="124"/>
      <c r="R29" s="124"/>
      <c r="S29" s="124"/>
      <c r="T29" s="58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58"/>
      <c r="AH29" s="58"/>
    </row>
    <row r="30" spans="13:132" ht="16.5">
      <c r="M30" s="63"/>
      <c r="N30" s="39"/>
      <c r="O30" s="89"/>
      <c r="P30" s="89"/>
      <c r="Q30" s="89"/>
      <c r="R30" s="89"/>
      <c r="S30" s="89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26"/>
      <c r="AH30" s="26"/>
    </row>
    <row r="31" spans="13:132" ht="16.5">
      <c r="M31" s="63"/>
      <c r="N31" s="39"/>
      <c r="O31" s="89"/>
      <c r="P31" s="89"/>
      <c r="Q31" s="89"/>
      <c r="R31" s="89"/>
      <c r="S31" s="89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26"/>
      <c r="AH31" s="26"/>
    </row>
    <row r="32" spans="13:132" ht="16.5">
      <c r="M32" s="64"/>
      <c r="N32" s="26"/>
      <c r="O32" s="26"/>
      <c r="P32" s="26"/>
      <c r="Q32" s="26"/>
      <c r="R32" s="26"/>
      <c r="S32" s="26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26"/>
      <c r="AH32" s="26"/>
    </row>
    <row r="33" spans="13:34" ht="16.5">
      <c r="M33" s="64"/>
      <c r="N33" s="26"/>
      <c r="O33" s="89"/>
      <c r="P33" s="89"/>
      <c r="Q33" s="89"/>
      <c r="R33" s="89"/>
      <c r="S33" s="89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</row>
    <row r="34" spans="13:34" ht="16.5">
      <c r="M34" s="64"/>
      <c r="N34" s="26"/>
      <c r="O34" s="26"/>
      <c r="P34" s="26"/>
      <c r="Q34" s="26"/>
      <c r="R34" s="26"/>
      <c r="S34" s="26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</row>
  </sheetData>
  <mergeCells count="141">
    <mergeCell ref="BI25:BP25"/>
    <mergeCell ref="BB27:BH27"/>
    <mergeCell ref="BB26:BH26"/>
    <mergeCell ref="BI26:BP26"/>
    <mergeCell ref="AS25:BA25"/>
    <mergeCell ref="BB25:BH25"/>
    <mergeCell ref="AN23:AR24"/>
    <mergeCell ref="AC23:AM23"/>
    <mergeCell ref="AH24:AM24"/>
    <mergeCell ref="AC24:AG24"/>
    <mergeCell ref="AR10:BC10"/>
    <mergeCell ref="AV8:BC8"/>
    <mergeCell ref="U16:X16"/>
    <mergeCell ref="U17:X17"/>
    <mergeCell ref="M27:O27"/>
    <mergeCell ref="AS23:BA24"/>
    <mergeCell ref="M9:X9"/>
    <mergeCell ref="M19:X19"/>
    <mergeCell ref="M18:X18"/>
    <mergeCell ref="M16:T17"/>
    <mergeCell ref="AC25:AG25"/>
    <mergeCell ref="AC26:AG26"/>
    <mergeCell ref="AC27:AG27"/>
    <mergeCell ref="AH25:AM25"/>
    <mergeCell ref="AH26:AM26"/>
    <mergeCell ref="AH27:AM27"/>
    <mergeCell ref="AN25:AR25"/>
    <mergeCell ref="AN26:AR26"/>
    <mergeCell ref="AN27:AR27"/>
    <mergeCell ref="U15:X15"/>
    <mergeCell ref="AR22:BC22"/>
    <mergeCell ref="P25:AB25"/>
    <mergeCell ref="AS27:BA27"/>
    <mergeCell ref="M8:X8"/>
    <mergeCell ref="M10:X10"/>
    <mergeCell ref="M11:X11"/>
    <mergeCell ref="M12:X12"/>
    <mergeCell ref="M13:X13"/>
    <mergeCell ref="Z9:AE9"/>
    <mergeCell ref="AG9:AH9"/>
    <mergeCell ref="Z13:AQ13"/>
    <mergeCell ref="Z14:AQ14"/>
    <mergeCell ref="AJ9:AK9"/>
    <mergeCell ref="AM9:AQ9"/>
    <mergeCell ref="Z10:AQ10"/>
    <mergeCell ref="BE16:BJ16"/>
    <mergeCell ref="BL16:BM16"/>
    <mergeCell ref="BO16:BP16"/>
    <mergeCell ref="AR19:AY20"/>
    <mergeCell ref="Z19:AA19"/>
    <mergeCell ref="M1:BV1"/>
    <mergeCell ref="Z2:AQ2"/>
    <mergeCell ref="AR2:AY2"/>
    <mergeCell ref="AZ2:BC2"/>
    <mergeCell ref="BE2:BV2"/>
    <mergeCell ref="Z3:AQ3"/>
    <mergeCell ref="AR3:AY3"/>
    <mergeCell ref="AZ3:BC3"/>
    <mergeCell ref="BE3:BV3"/>
    <mergeCell ref="M2:X2"/>
    <mergeCell ref="M3:X3"/>
    <mergeCell ref="M4:X4"/>
    <mergeCell ref="M7:X7"/>
    <mergeCell ref="M5:X5"/>
    <mergeCell ref="Z4:AQ4"/>
    <mergeCell ref="AR4:AU8"/>
    <mergeCell ref="BE9:BV9"/>
    <mergeCell ref="M14:X14"/>
    <mergeCell ref="M15:T15"/>
    <mergeCell ref="M29:S29"/>
    <mergeCell ref="U29:AF29"/>
    <mergeCell ref="BE10:BV10"/>
    <mergeCell ref="AR13:BW13"/>
    <mergeCell ref="AH19:AJ19"/>
    <mergeCell ref="AH20:AJ20"/>
    <mergeCell ref="AK19:AQ19"/>
    <mergeCell ref="AK20:AQ20"/>
    <mergeCell ref="BN22:BP22"/>
    <mergeCell ref="BR22:BV22"/>
    <mergeCell ref="AZ19:BC19"/>
    <mergeCell ref="AZ20:BC20"/>
    <mergeCell ref="BE20:BV20"/>
    <mergeCell ref="BE15:BV15"/>
    <mergeCell ref="BE19:BV19"/>
    <mergeCell ref="AR11:BC11"/>
    <mergeCell ref="BE11:BH11"/>
    <mergeCell ref="BI11:BV11"/>
    <mergeCell ref="Z15:AQ15"/>
    <mergeCell ref="Z16:AQ16"/>
    <mergeCell ref="Z17:AQ17"/>
    <mergeCell ref="Z11:AQ11"/>
    <mergeCell ref="Z12:AQ12"/>
    <mergeCell ref="Z18:AQ18"/>
    <mergeCell ref="O33:S33"/>
    <mergeCell ref="T33:AH34"/>
    <mergeCell ref="BY2:CK2"/>
    <mergeCell ref="BE18:BV18"/>
    <mergeCell ref="BE4:BV4"/>
    <mergeCell ref="Z5:AQ5"/>
    <mergeCell ref="AV5:BC5"/>
    <mergeCell ref="BE5:BV5"/>
    <mergeCell ref="AV6:BC6"/>
    <mergeCell ref="BE6:BV6"/>
    <mergeCell ref="Z7:AQ7"/>
    <mergeCell ref="AV7:BC7"/>
    <mergeCell ref="BE7:BV7"/>
    <mergeCell ref="BR16:BV16"/>
    <mergeCell ref="BE17:BV17"/>
    <mergeCell ref="AR18:AY18"/>
    <mergeCell ref="AZ18:BC18"/>
    <mergeCell ref="AV4:BC4"/>
    <mergeCell ref="Z8:AQ8"/>
    <mergeCell ref="BE8:BV8"/>
    <mergeCell ref="AR9:BC9"/>
    <mergeCell ref="BG21:BV21"/>
    <mergeCell ref="BE21:BF21"/>
    <mergeCell ref="AR21:BC21"/>
    <mergeCell ref="BX18:CQ18"/>
    <mergeCell ref="BX19:CQ19"/>
    <mergeCell ref="BX20:CQ20"/>
    <mergeCell ref="CS18:DC18"/>
    <mergeCell ref="CS19:DC19"/>
    <mergeCell ref="CS20:DC20"/>
    <mergeCell ref="O30:S30"/>
    <mergeCell ref="T30:AF32"/>
    <mergeCell ref="O31:S31"/>
    <mergeCell ref="BG22:BL22"/>
    <mergeCell ref="BE22:BF22"/>
    <mergeCell ref="AB19:AF19"/>
    <mergeCell ref="Z20:AA20"/>
    <mergeCell ref="AB20:AF20"/>
    <mergeCell ref="BB23:BH24"/>
    <mergeCell ref="BI23:BP24"/>
    <mergeCell ref="M25:O25"/>
    <mergeCell ref="M26:O26"/>
    <mergeCell ref="BI27:BP27"/>
    <mergeCell ref="P26:AB26"/>
    <mergeCell ref="M23:O24"/>
    <mergeCell ref="P23:AB24"/>
    <mergeCell ref="AS26:BA26"/>
    <mergeCell ref="P27:AB2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U1:DN540"/>
  <sheetViews>
    <sheetView showGridLines="0" showRowColHeaders="0" tabSelected="1" view="pageBreakPreview" topLeftCell="B266" zoomScale="110" zoomScaleSheetLayoutView="110" workbookViewId="0">
      <selection activeCell="BS239" sqref="BS239"/>
    </sheetView>
  </sheetViews>
  <sheetFormatPr defaultColWidth="1.7109375" defaultRowHeight="15"/>
  <cols>
    <col min="23" max="23" width="1.7109375" customWidth="1"/>
    <col min="39" max="39" width="1.7109375" customWidth="1"/>
    <col min="69" max="70" width="1.7109375" customWidth="1"/>
  </cols>
  <sheetData>
    <row r="1" spans="21:70" ht="18" customHeight="1">
      <c r="U1" s="222" t="s">
        <v>0</v>
      </c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</row>
    <row r="2" spans="21:70" ht="18" customHeight="1">
      <c r="U2" s="223" t="s">
        <v>35</v>
      </c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</row>
    <row r="3" spans="21:70" ht="18" customHeight="1">
      <c r="U3" s="224" t="s">
        <v>2</v>
      </c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</row>
    <row r="4" spans="21:70" s="5" customFormat="1" ht="18" customHeight="1" thickBot="1">
      <c r="U4" s="153" t="s">
        <v>3</v>
      </c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</row>
    <row r="5" spans="21:70" ht="18" customHeight="1" thickTop="1">
      <c r="U5" s="18"/>
      <c r="V5" s="19"/>
      <c r="W5" s="19"/>
      <c r="X5" s="19"/>
      <c r="Y5" s="19"/>
      <c r="Z5" s="19"/>
      <c r="AA5" s="19"/>
      <c r="AB5" s="19"/>
      <c r="AC5" s="20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</row>
    <row r="6" spans="21:70" ht="18" customHeight="1">
      <c r="U6" s="21"/>
      <c r="V6" s="21"/>
      <c r="W6" s="21"/>
      <c r="X6" s="21"/>
      <c r="Y6" s="22"/>
      <c r="Z6" s="22"/>
      <c r="AA6" s="22"/>
      <c r="AB6" s="22"/>
      <c r="AC6" s="54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</row>
    <row r="7" spans="21:70" ht="18" customHeight="1">
      <c r="U7" s="22"/>
      <c r="V7" s="22"/>
      <c r="W7" s="22"/>
      <c r="X7" s="23"/>
      <c r="Y7" s="23"/>
      <c r="Z7" s="23"/>
      <c r="AA7" s="23"/>
      <c r="AB7" s="23"/>
      <c r="AC7" s="51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</row>
    <row r="8" spans="21:70" ht="18" customHeight="1">
      <c r="U8" s="225" t="s">
        <v>36</v>
      </c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</row>
    <row r="9" spans="21:70" s="5" customFormat="1" ht="18" customHeight="1">
      <c r="U9" s="153" t="str">
        <f>CONCATENATE(W538,Sheet1!Z2,W539)</f>
        <v>Nomor : 470 / ……….. / 35.03.02.2001 / 2018</v>
      </c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</row>
    <row r="10" spans="21:70" ht="18" customHeight="1"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</row>
    <row r="11" spans="21:70" ht="18" customHeight="1">
      <c r="U11" s="53"/>
      <c r="V11" s="22"/>
      <c r="W11" s="22"/>
      <c r="X11" s="22"/>
      <c r="Y11" s="22"/>
      <c r="Z11" s="22"/>
      <c r="AA11" s="22"/>
      <c r="AB11" s="22"/>
      <c r="AC11" s="54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</row>
    <row r="12" spans="21:70" ht="18" customHeight="1">
      <c r="U12" s="22"/>
      <c r="V12" s="22"/>
      <c r="W12" s="226" t="s">
        <v>74</v>
      </c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226"/>
      <c r="BK12" s="226"/>
      <c r="BL12" s="226"/>
      <c r="BM12" s="226"/>
      <c r="BN12" s="226"/>
      <c r="BO12" s="226"/>
      <c r="BP12" s="226"/>
      <c r="BQ12" s="226"/>
      <c r="BR12" s="226"/>
    </row>
    <row r="13" spans="21:70" ht="18" customHeight="1">
      <c r="U13" s="22"/>
      <c r="V13" s="22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6"/>
      <c r="BK13" s="226"/>
      <c r="BL13" s="226"/>
      <c r="BM13" s="226"/>
      <c r="BN13" s="226"/>
      <c r="BO13" s="226"/>
      <c r="BP13" s="226"/>
      <c r="BQ13" s="226"/>
      <c r="BR13" s="226"/>
    </row>
    <row r="14" spans="21:70" ht="18" customHeight="1">
      <c r="U14" s="22"/>
      <c r="V14" s="52"/>
      <c r="W14" s="52"/>
      <c r="X14" s="52"/>
      <c r="Y14" s="52"/>
      <c r="Z14" s="52"/>
      <c r="AA14" s="52"/>
      <c r="AB14" s="52"/>
      <c r="AC14" s="52"/>
      <c r="AD14" s="25"/>
      <c r="AE14" s="52"/>
      <c r="AF14" s="52"/>
      <c r="AG14" s="52"/>
      <c r="AH14" s="52"/>
      <c r="AI14" s="52"/>
      <c r="AJ14" s="52"/>
      <c r="AK14" s="52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4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</row>
    <row r="15" spans="21:70" ht="18" customHeight="1">
      <c r="U15" s="22"/>
      <c r="V15" s="22"/>
      <c r="W15" s="150" t="s">
        <v>42</v>
      </c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27"/>
      <c r="AI15" s="27" t="s">
        <v>43</v>
      </c>
      <c r="AJ15" s="154" t="str">
        <f>Sheet1!Z7</f>
        <v>………………………….</v>
      </c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</row>
    <row r="16" spans="21:70" ht="18" customHeight="1">
      <c r="U16" s="22"/>
      <c r="V16" s="22"/>
      <c r="W16" s="150" t="s">
        <v>44</v>
      </c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27"/>
      <c r="AI16" s="27" t="s">
        <v>43</v>
      </c>
      <c r="AJ16" s="150" t="str">
        <f>Sheet1!Z8</f>
        <v>……………………….</v>
      </c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</row>
    <row r="17" spans="21:71" ht="18" customHeight="1">
      <c r="U17" s="22"/>
      <c r="V17" s="22"/>
      <c r="W17" s="150" t="s">
        <v>45</v>
      </c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27"/>
      <c r="AI17" s="27" t="s">
        <v>43</v>
      </c>
      <c r="AJ17" s="150" t="str">
        <f>CONCATENATE(Sheet1!Z9,Sheet1!AF9,Sheet1!AG9,Sheet1!AI9,Sheet1!AJ9,Sheet1!AL9,Sheet1!AM9)</f>
        <v>…………..,   ….  -- …..  -- ……..</v>
      </c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</row>
    <row r="18" spans="21:71" ht="18" customHeight="1">
      <c r="U18" s="22"/>
      <c r="V18" s="22"/>
      <c r="W18" s="150" t="s">
        <v>46</v>
      </c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27"/>
      <c r="AI18" s="27" t="s">
        <v>43</v>
      </c>
      <c r="AJ18" s="150" t="str">
        <f>Sheet1!Z10</f>
        <v>……………………</v>
      </c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</row>
    <row r="19" spans="21:71" ht="18" customHeight="1">
      <c r="U19" s="22"/>
      <c r="V19" s="22"/>
      <c r="W19" s="150" t="s">
        <v>47</v>
      </c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27"/>
      <c r="AI19" s="27" t="s">
        <v>43</v>
      </c>
      <c r="AJ19" s="150" t="str">
        <f>Sheet1!Z11</f>
        <v>……………………</v>
      </c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</row>
    <row r="20" spans="21:71" ht="18" customHeight="1">
      <c r="U20" s="22"/>
      <c r="V20" s="22"/>
      <c r="W20" s="150" t="s">
        <v>48</v>
      </c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27"/>
      <c r="AI20" s="27" t="s">
        <v>43</v>
      </c>
      <c r="AJ20" s="150" t="str">
        <f>Sheet1!Z12</f>
        <v>……………………</v>
      </c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</row>
    <row r="21" spans="21:71" ht="18" customHeight="1">
      <c r="U21" s="22"/>
      <c r="V21" s="22"/>
      <c r="W21" s="150" t="s">
        <v>49</v>
      </c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27"/>
      <c r="AI21" s="27" t="s">
        <v>43</v>
      </c>
      <c r="AJ21" s="150" t="str">
        <f>Sheet1!Z13</f>
        <v>……………………</v>
      </c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</row>
    <row r="22" spans="21:71" ht="18" customHeight="1">
      <c r="U22" s="22"/>
      <c r="V22" s="22"/>
      <c r="W22" s="150" t="s">
        <v>50</v>
      </c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27"/>
      <c r="AI22" s="27" t="s">
        <v>43</v>
      </c>
      <c r="AJ22" s="150" t="str">
        <f>Sheet1!Z14</f>
        <v>…………………….</v>
      </c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</row>
    <row r="23" spans="21:71" ht="18" customHeight="1">
      <c r="U23" s="22"/>
      <c r="V23" s="22"/>
      <c r="W23" s="150" t="s">
        <v>51</v>
      </c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28"/>
      <c r="AI23" s="27" t="s">
        <v>43</v>
      </c>
      <c r="AJ23" s="150" t="str">
        <f>CONCATENATE(AI538,Sheet1!Z15,Sheet2!AI539,Sheet1!Z16,AK538,Sheet1!Z17,Sheet2!W540)</f>
        <v>RT ………. RW ………. Dusun ………. Desa Ngulungkulon</v>
      </c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50"/>
      <c r="BR23" s="150"/>
    </row>
    <row r="24" spans="21:71" ht="18" customHeight="1">
      <c r="U24" s="22"/>
      <c r="V24" s="22"/>
      <c r="W24" s="26"/>
      <c r="X24" s="29"/>
      <c r="Y24" s="26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150" t="s">
        <v>55</v>
      </c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</row>
    <row r="25" spans="21:71" ht="18" customHeight="1">
      <c r="U25" s="22"/>
      <c r="V25" s="22"/>
      <c r="W25" s="29"/>
      <c r="X25" s="26"/>
      <c r="Y25" s="26"/>
      <c r="Z25" s="26"/>
      <c r="AA25" s="26"/>
      <c r="AB25" s="26"/>
      <c r="AC25" s="26"/>
      <c r="AD25" s="26"/>
      <c r="AE25" s="4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</row>
    <row r="26" spans="21:71" ht="18" customHeight="1">
      <c r="U26" s="22"/>
      <c r="V26" s="22"/>
      <c r="W26" s="150" t="s">
        <v>76</v>
      </c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</row>
    <row r="27" spans="21:71" ht="18" customHeight="1">
      <c r="U27" s="22"/>
      <c r="V27" s="22"/>
      <c r="W27" s="150" t="s">
        <v>80</v>
      </c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</row>
    <row r="28" spans="21:71" ht="18" customHeight="1">
      <c r="U28" s="22"/>
      <c r="V28" s="22"/>
      <c r="W28" s="150" t="s">
        <v>75</v>
      </c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</row>
    <row r="29" spans="21:71" ht="18" customHeight="1">
      <c r="U29" s="47"/>
      <c r="V29" s="47"/>
      <c r="W29" s="47"/>
      <c r="X29" s="47"/>
      <c r="Y29" s="47"/>
      <c r="Z29" s="47"/>
      <c r="AA29" s="47"/>
      <c r="AB29" s="47"/>
      <c r="AC29" s="46"/>
      <c r="AD29" s="47"/>
      <c r="AE29" s="46"/>
      <c r="AF29" s="46"/>
      <c r="AG29" s="46"/>
      <c r="AH29" s="46"/>
      <c r="AI29" s="46"/>
      <c r="AJ29" s="4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</row>
    <row r="30" spans="21:71" ht="18" customHeight="1">
      <c r="U30" s="29"/>
      <c r="V30" s="26"/>
      <c r="W30" s="26"/>
      <c r="X30" s="26"/>
      <c r="Y30" s="26"/>
      <c r="Z30" s="26"/>
      <c r="AA30" s="26"/>
      <c r="AB30" s="26"/>
      <c r="AC30" s="4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</row>
    <row r="31" spans="21:71" ht="18" customHeight="1"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162" t="s">
        <v>54</v>
      </c>
      <c r="BC31" s="162"/>
      <c r="BD31" s="162"/>
      <c r="BE31" s="162"/>
      <c r="BF31" s="162"/>
      <c r="BG31" s="162"/>
      <c r="BH31" s="162"/>
      <c r="BI31" s="162"/>
      <c r="BJ31" s="162" t="str">
        <f>Sheet1!Z4</f>
        <v>……….</v>
      </c>
      <c r="BK31" s="162"/>
      <c r="BL31" s="195" t="str">
        <f>Sheet1!Z5</f>
        <v>………..</v>
      </c>
      <c r="BM31" s="195"/>
      <c r="BN31" s="195"/>
      <c r="BO31" s="195"/>
      <c r="BP31" s="195"/>
      <c r="BQ31" s="195"/>
      <c r="BR31" s="195"/>
      <c r="BS31" s="195"/>
    </row>
    <row r="32" spans="21:71" ht="18" customHeight="1">
      <c r="U32" s="158" t="s">
        <v>29</v>
      </c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26"/>
      <c r="AP32" s="26"/>
      <c r="AQ32" s="26"/>
      <c r="AR32" s="26"/>
      <c r="AS32" s="26"/>
      <c r="AT32" s="26"/>
      <c r="AU32" s="26"/>
      <c r="AV32" s="27"/>
      <c r="AW32" s="27"/>
      <c r="AX32" s="27"/>
      <c r="AY32" s="27"/>
      <c r="AZ32" s="27"/>
      <c r="BA32" s="27"/>
      <c r="BB32" s="27"/>
      <c r="BC32" s="27"/>
      <c r="BD32" s="150" t="s">
        <v>30</v>
      </c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</row>
    <row r="33" spans="21:70" ht="18" customHeight="1">
      <c r="U33" s="50"/>
      <c r="V33" s="30"/>
      <c r="W33" s="50"/>
      <c r="X33" s="50"/>
      <c r="Y33" s="50"/>
      <c r="Z33" s="50"/>
      <c r="AA33" s="50"/>
      <c r="AB33" s="50"/>
      <c r="AC33" s="50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</row>
    <row r="34" spans="21:70" ht="18" customHeight="1">
      <c r="U34" s="50"/>
      <c r="V34" s="30"/>
      <c r="W34" s="50"/>
      <c r="X34" s="50"/>
      <c r="Y34" s="50"/>
      <c r="Z34" s="50"/>
      <c r="AA34" s="50"/>
      <c r="AB34" s="50"/>
      <c r="AC34" s="50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</row>
    <row r="35" spans="21:70" ht="18" customHeight="1">
      <c r="U35" s="50"/>
      <c r="V35" s="30"/>
      <c r="W35" s="50"/>
      <c r="X35" s="50"/>
      <c r="Y35" s="50"/>
      <c r="Z35" s="50"/>
      <c r="AA35" s="50"/>
      <c r="AB35" s="50"/>
      <c r="AC35" s="50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</row>
    <row r="36" spans="21:70" ht="18" customHeight="1">
      <c r="U36" s="50"/>
      <c r="V36" s="30"/>
      <c r="W36" s="50"/>
      <c r="X36" s="50"/>
      <c r="Y36" s="50"/>
      <c r="Z36" s="50"/>
      <c r="AA36" s="50"/>
      <c r="AB36" s="50"/>
      <c r="AC36" s="50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</row>
    <row r="37" spans="21:70" ht="18" customHeight="1">
      <c r="U37" s="227" t="str">
        <f>AJ15</f>
        <v>………………………….</v>
      </c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31"/>
      <c r="AP37" s="31"/>
      <c r="AQ37" s="31"/>
      <c r="AR37" s="31"/>
      <c r="AS37" s="31"/>
      <c r="AT37" s="31"/>
      <c r="AU37" s="31"/>
      <c r="AV37" s="32"/>
      <c r="AW37" s="32"/>
      <c r="AX37" s="32"/>
      <c r="AY37" s="32"/>
      <c r="AZ37" s="32"/>
      <c r="BA37" s="32"/>
      <c r="BB37" s="32"/>
      <c r="BC37" s="32"/>
      <c r="BD37" s="163" t="s">
        <v>31</v>
      </c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32"/>
    </row>
    <row r="38" spans="21:70" ht="18" customHeight="1"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</row>
    <row r="39" spans="21:70" ht="18" customHeight="1"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</row>
    <row r="40" spans="21:70" ht="18" customHeight="1">
      <c r="U40" s="34"/>
      <c r="V40" s="50"/>
      <c r="W40" s="50"/>
      <c r="X40" s="30"/>
      <c r="Y40" s="30"/>
      <c r="Z40" s="30"/>
      <c r="AA40" s="30"/>
      <c r="AB40" s="158"/>
      <c r="AC40" s="158"/>
      <c r="AD40" s="35"/>
      <c r="AE40" s="35"/>
      <c r="AF40" s="35"/>
      <c r="AG40" s="26"/>
      <c r="AH40" s="26"/>
      <c r="AI40" s="26"/>
      <c r="AJ40" s="26"/>
      <c r="AK40" s="26"/>
      <c r="AL40" s="26"/>
      <c r="AM40" s="26"/>
      <c r="AN40" s="26"/>
      <c r="AO40" s="153" t="s">
        <v>32</v>
      </c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</row>
    <row r="41" spans="21:70" ht="18" customHeight="1">
      <c r="U41" s="34"/>
      <c r="V41" s="34"/>
      <c r="W41" s="34"/>
      <c r="X41" s="34"/>
      <c r="Y41" s="26"/>
      <c r="Z41" s="34"/>
      <c r="AA41" s="34"/>
      <c r="AB41" s="26"/>
      <c r="AC41" s="34"/>
      <c r="AD41" s="50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</row>
    <row r="42" spans="21:70" ht="18" customHeight="1">
      <c r="U42" s="35"/>
      <c r="V42" s="35"/>
      <c r="W42" s="34"/>
      <c r="X42" s="158" t="s">
        <v>37</v>
      </c>
      <c r="Y42" s="158"/>
      <c r="Z42" s="158"/>
      <c r="AA42" s="158"/>
      <c r="AB42" s="27"/>
      <c r="AC42" s="27"/>
      <c r="AD42" s="27"/>
      <c r="AE42" s="27"/>
      <c r="AF42" s="27"/>
      <c r="AG42" s="35"/>
      <c r="AH42" s="35"/>
      <c r="AI42" s="35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35"/>
      <c r="BE42" s="35"/>
      <c r="BF42" s="231" t="s">
        <v>37</v>
      </c>
      <c r="BG42" s="231"/>
      <c r="BH42" s="231"/>
      <c r="BI42" s="231"/>
      <c r="BJ42" s="231"/>
      <c r="BK42" s="231"/>
      <c r="BL42" s="26"/>
      <c r="BM42" s="26"/>
      <c r="BN42" s="26"/>
      <c r="BO42" s="26"/>
      <c r="BP42" s="26"/>
      <c r="BQ42" s="26"/>
      <c r="BR42" s="26"/>
    </row>
    <row r="43" spans="21:70" ht="18" customHeight="1">
      <c r="U43" s="230" t="s">
        <v>34</v>
      </c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150" t="s">
        <v>38</v>
      </c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</row>
    <row r="44" spans="21:70" ht="18" customHeight="1">
      <c r="U44" s="34"/>
      <c r="V44" s="34"/>
      <c r="W44" s="34"/>
      <c r="X44" s="34"/>
      <c r="Y44" s="34"/>
      <c r="Z44" s="34"/>
      <c r="AA44" s="34"/>
      <c r="AB44" s="34"/>
      <c r="AC44" s="50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</row>
    <row r="45" spans="21:70" ht="18" customHeight="1">
      <c r="U45" s="34"/>
      <c r="V45" s="34"/>
      <c r="W45" s="34"/>
      <c r="X45" s="34"/>
      <c r="Y45" s="34"/>
      <c r="Z45" s="34"/>
      <c r="AA45" s="34"/>
      <c r="AB45" s="34"/>
      <c r="AC45" s="50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</row>
    <row r="46" spans="21:70" ht="18" customHeight="1">
      <c r="U46" s="34"/>
      <c r="V46" s="34"/>
      <c r="W46" s="34"/>
      <c r="X46" s="34"/>
      <c r="Y46" s="34"/>
      <c r="Z46" s="34"/>
      <c r="AA46" s="34"/>
      <c r="AB46" s="34"/>
      <c r="AC46" s="5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</row>
    <row r="47" spans="21:70" ht="18" customHeight="1">
      <c r="U47" s="36"/>
      <c r="V47" s="36"/>
      <c r="W47" s="36"/>
      <c r="X47" s="36"/>
      <c r="Y47" s="36"/>
      <c r="Z47" s="36"/>
      <c r="AA47" s="36"/>
      <c r="AB47" s="36"/>
      <c r="AC47" s="48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</row>
    <row r="48" spans="21:70" ht="18" customHeight="1">
      <c r="U48" s="37"/>
      <c r="V48" s="37"/>
      <c r="W48" s="36"/>
      <c r="X48" s="228" t="s">
        <v>40</v>
      </c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7"/>
      <c r="BE48" s="27"/>
      <c r="BF48" s="228" t="s">
        <v>40</v>
      </c>
      <c r="BG48" s="228"/>
      <c r="BH48" s="228"/>
      <c r="BI48" s="228"/>
      <c r="BJ48" s="228"/>
      <c r="BK48" s="228"/>
      <c r="BL48" s="228"/>
      <c r="BM48" s="228"/>
      <c r="BN48" s="228"/>
      <c r="BO48" s="228"/>
      <c r="BP48" s="228"/>
      <c r="BQ48" s="228"/>
      <c r="BR48" s="228"/>
    </row>
    <row r="49" spans="21:84" ht="18" customHeight="1">
      <c r="U49" s="36"/>
      <c r="V49" s="36"/>
      <c r="W49" s="36"/>
      <c r="X49" s="36"/>
      <c r="Y49" s="36"/>
      <c r="Z49" s="36"/>
      <c r="AA49" s="36"/>
      <c r="AB49" s="36"/>
      <c r="AC49" s="48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</row>
    <row r="50" spans="21:84" ht="18" customHeight="1">
      <c r="U50" s="36"/>
      <c r="V50" s="36"/>
      <c r="W50" s="36"/>
      <c r="X50" s="36"/>
      <c r="Y50" s="36"/>
      <c r="Z50" s="36"/>
      <c r="AA50" s="36"/>
      <c r="AB50" s="36"/>
      <c r="AC50" s="48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</row>
    <row r="51" spans="21:84" ht="18" customHeight="1">
      <c r="U51" s="36"/>
      <c r="V51" s="36"/>
      <c r="W51" s="36"/>
      <c r="X51" s="36"/>
      <c r="Y51" s="36"/>
      <c r="Z51" s="36"/>
      <c r="AA51" s="36"/>
      <c r="AB51" s="36"/>
      <c r="AC51" s="48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</row>
    <row r="52" spans="21:84" ht="18" customHeight="1">
      <c r="U52" s="222" t="s">
        <v>0</v>
      </c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222"/>
      <c r="BO52" s="222"/>
      <c r="BP52" s="222"/>
      <c r="BQ52" s="222"/>
      <c r="BR52" s="222"/>
    </row>
    <row r="53" spans="21:84" ht="18" customHeight="1">
      <c r="U53" s="223" t="s">
        <v>35</v>
      </c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  <c r="AX53" s="223"/>
      <c r="AY53" s="223"/>
      <c r="AZ53" s="223"/>
      <c r="BA53" s="223"/>
      <c r="BB53" s="223"/>
      <c r="BC53" s="223"/>
      <c r="BD53" s="223"/>
      <c r="BE53" s="223"/>
      <c r="BF53" s="223"/>
      <c r="BG53" s="223"/>
      <c r="BH53" s="223"/>
      <c r="BI53" s="223"/>
      <c r="BJ53" s="223"/>
      <c r="BK53" s="223"/>
      <c r="BL53" s="223"/>
      <c r="BM53" s="223"/>
      <c r="BN53" s="223"/>
      <c r="BO53" s="223"/>
      <c r="BP53" s="223"/>
      <c r="BQ53" s="223"/>
      <c r="BR53" s="223"/>
    </row>
    <row r="54" spans="21:84" ht="18" customHeight="1">
      <c r="U54" s="224" t="s">
        <v>2</v>
      </c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24"/>
      <c r="AP54" s="224"/>
      <c r="AQ54" s="224"/>
      <c r="AR54" s="224"/>
      <c r="AS54" s="224"/>
      <c r="AT54" s="224"/>
      <c r="AU54" s="224"/>
      <c r="AV54" s="224"/>
      <c r="AW54" s="224"/>
      <c r="AX54" s="224"/>
      <c r="AY54" s="224"/>
      <c r="AZ54" s="224"/>
      <c r="BA54" s="224"/>
      <c r="BB54" s="224"/>
      <c r="BC54" s="224"/>
      <c r="BD54" s="224"/>
      <c r="BE54" s="224"/>
      <c r="BF54" s="224"/>
      <c r="BG54" s="224"/>
      <c r="BH54" s="224"/>
      <c r="BI54" s="224"/>
      <c r="BJ54" s="224"/>
      <c r="BK54" s="224"/>
      <c r="BL54" s="224"/>
      <c r="BM54" s="224"/>
      <c r="BN54" s="224"/>
      <c r="BO54" s="224"/>
      <c r="BP54" s="224"/>
      <c r="BQ54" s="224"/>
      <c r="BR54" s="224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pans="21:84" s="5" customFormat="1" ht="18" customHeight="1" thickBot="1">
      <c r="U55" s="153" t="s">
        <v>3</v>
      </c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  <c r="BO55" s="153"/>
      <c r="BP55" s="153"/>
      <c r="BQ55" s="153"/>
      <c r="BR55" s="153"/>
    </row>
    <row r="56" spans="21:84" ht="18" customHeight="1" thickTop="1">
      <c r="U56" s="18"/>
      <c r="V56" s="19"/>
      <c r="W56" s="19"/>
      <c r="X56" s="19"/>
      <c r="Y56" s="19"/>
      <c r="Z56" s="19"/>
      <c r="AA56" s="19"/>
      <c r="AB56" s="19"/>
      <c r="AC56" s="20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</row>
    <row r="57" spans="21:84" ht="18" customHeight="1">
      <c r="U57" s="21"/>
      <c r="V57" s="21"/>
      <c r="W57" s="21"/>
      <c r="X57" s="21"/>
      <c r="Y57" s="22"/>
      <c r="Z57" s="22"/>
      <c r="AA57" s="22"/>
      <c r="AB57" s="22"/>
      <c r="AC57" s="54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</row>
    <row r="58" spans="21:84" ht="18" customHeight="1">
      <c r="U58" s="22"/>
      <c r="V58" s="22"/>
      <c r="W58" s="22"/>
      <c r="X58" s="23"/>
      <c r="Y58" s="23"/>
      <c r="Z58" s="23"/>
      <c r="AA58" s="23"/>
      <c r="AB58" s="23"/>
      <c r="AC58" s="51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</row>
    <row r="59" spans="21:84" ht="18" customHeight="1">
      <c r="U59" s="225" t="s">
        <v>39</v>
      </c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5"/>
      <c r="AL59" s="225"/>
      <c r="AM59" s="225"/>
      <c r="AN59" s="225"/>
      <c r="AO59" s="225"/>
      <c r="AP59" s="225"/>
      <c r="AQ59" s="225"/>
      <c r="AR59" s="225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  <c r="BC59" s="225"/>
      <c r="BD59" s="225"/>
      <c r="BE59" s="225"/>
      <c r="BF59" s="225"/>
      <c r="BG59" s="225"/>
      <c r="BH59" s="225"/>
      <c r="BI59" s="225"/>
      <c r="BJ59" s="225"/>
      <c r="BK59" s="225"/>
      <c r="BL59" s="225"/>
      <c r="BM59" s="225"/>
      <c r="BN59" s="225"/>
      <c r="BO59" s="225"/>
      <c r="BP59" s="225"/>
      <c r="BQ59" s="225"/>
      <c r="BR59" s="225"/>
    </row>
    <row r="60" spans="21:84" s="5" customFormat="1" ht="18" customHeight="1">
      <c r="U60" s="153" t="str">
        <f>U9</f>
        <v>Nomor : 470 / ……….. / 35.03.02.2001 / 2018</v>
      </c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  <c r="BJ60" s="153"/>
      <c r="BK60" s="153"/>
      <c r="BL60" s="153"/>
      <c r="BM60" s="153"/>
      <c r="BN60" s="153"/>
      <c r="BO60" s="153"/>
      <c r="BP60" s="153"/>
      <c r="BQ60" s="153"/>
      <c r="BR60" s="153"/>
    </row>
    <row r="61" spans="21:84" ht="18" customHeight="1"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</row>
    <row r="62" spans="21:84" ht="18" customHeight="1">
      <c r="U62" s="53"/>
      <c r="V62" s="22"/>
      <c r="W62" s="22"/>
      <c r="X62" s="22"/>
      <c r="Y62" s="22"/>
      <c r="Z62" s="22"/>
      <c r="AA62" s="22"/>
      <c r="AB62" s="22"/>
      <c r="AC62" s="54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</row>
    <row r="63" spans="21:84" ht="18" customHeight="1">
      <c r="U63" s="22"/>
      <c r="V63" s="22"/>
      <c r="W63" s="226" t="s">
        <v>74</v>
      </c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6"/>
      <c r="AM63" s="226"/>
      <c r="AN63" s="226"/>
      <c r="AO63" s="226"/>
      <c r="AP63" s="226"/>
      <c r="AQ63" s="226"/>
      <c r="AR63" s="226"/>
      <c r="AS63" s="226"/>
      <c r="AT63" s="226"/>
      <c r="AU63" s="226"/>
      <c r="AV63" s="226"/>
      <c r="AW63" s="226"/>
      <c r="AX63" s="226"/>
      <c r="AY63" s="226"/>
      <c r="AZ63" s="226"/>
      <c r="BA63" s="226"/>
      <c r="BB63" s="226"/>
      <c r="BC63" s="226"/>
      <c r="BD63" s="226"/>
      <c r="BE63" s="226"/>
      <c r="BF63" s="226"/>
      <c r="BG63" s="226"/>
      <c r="BH63" s="226"/>
      <c r="BI63" s="226"/>
      <c r="BJ63" s="226"/>
      <c r="BK63" s="226"/>
      <c r="BL63" s="226"/>
      <c r="BM63" s="226"/>
      <c r="BN63" s="226"/>
      <c r="BO63" s="226"/>
      <c r="BP63" s="226"/>
      <c r="BQ63" s="226"/>
      <c r="BR63" s="226"/>
    </row>
    <row r="64" spans="21:84" ht="18" customHeight="1">
      <c r="U64" s="22"/>
      <c r="V64" s="22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  <c r="AR64" s="226"/>
      <c r="AS64" s="226"/>
      <c r="AT64" s="226"/>
      <c r="AU64" s="226"/>
      <c r="AV64" s="226"/>
      <c r="AW64" s="226"/>
      <c r="AX64" s="226"/>
      <c r="AY64" s="226"/>
      <c r="AZ64" s="226"/>
      <c r="BA64" s="226"/>
      <c r="BB64" s="226"/>
      <c r="BC64" s="226"/>
      <c r="BD64" s="226"/>
      <c r="BE64" s="226"/>
      <c r="BF64" s="226"/>
      <c r="BG64" s="226"/>
      <c r="BH64" s="226"/>
      <c r="BI64" s="226"/>
      <c r="BJ64" s="226"/>
      <c r="BK64" s="226"/>
      <c r="BL64" s="226"/>
      <c r="BM64" s="226"/>
      <c r="BN64" s="226"/>
      <c r="BO64" s="226"/>
      <c r="BP64" s="226"/>
      <c r="BQ64" s="226"/>
      <c r="BR64" s="226"/>
    </row>
    <row r="65" spans="21:70" ht="18" customHeight="1">
      <c r="U65" s="22"/>
      <c r="V65" s="52"/>
      <c r="W65" s="52"/>
      <c r="X65" s="52"/>
      <c r="Y65" s="52"/>
      <c r="Z65" s="52"/>
      <c r="AA65" s="52"/>
      <c r="AB65" s="52"/>
      <c r="AC65" s="52"/>
      <c r="AD65" s="25"/>
      <c r="AE65" s="52"/>
      <c r="AF65" s="52"/>
      <c r="AG65" s="52"/>
      <c r="AH65" s="52"/>
      <c r="AI65" s="52"/>
      <c r="AJ65" s="52"/>
      <c r="AK65" s="52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4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</row>
    <row r="66" spans="21:70" ht="18" customHeight="1">
      <c r="U66" s="22"/>
      <c r="V66" s="22"/>
      <c r="W66" s="150" t="s">
        <v>42</v>
      </c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27"/>
      <c r="AI66" s="27" t="s">
        <v>43</v>
      </c>
      <c r="AJ66" s="154" t="str">
        <f t="shared" ref="AJ66:AJ73" si="0">AJ15</f>
        <v>………………………….</v>
      </c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  <c r="BN66" s="154"/>
      <c r="BO66" s="154"/>
      <c r="BP66" s="154"/>
      <c r="BQ66" s="154"/>
      <c r="BR66" s="154"/>
    </row>
    <row r="67" spans="21:70" ht="18" customHeight="1">
      <c r="U67" s="22"/>
      <c r="V67" s="22"/>
      <c r="W67" s="150" t="s">
        <v>44</v>
      </c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27"/>
      <c r="AI67" s="27" t="s">
        <v>43</v>
      </c>
      <c r="AJ67" s="150" t="str">
        <f t="shared" si="0"/>
        <v>……………………….</v>
      </c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</row>
    <row r="68" spans="21:70" ht="18" customHeight="1">
      <c r="U68" s="22"/>
      <c r="V68" s="22"/>
      <c r="W68" s="150" t="s">
        <v>45</v>
      </c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27"/>
      <c r="AI68" s="27" t="s">
        <v>43</v>
      </c>
      <c r="AJ68" s="150" t="str">
        <f t="shared" si="0"/>
        <v>…………..,   ….  -- …..  -- ……..</v>
      </c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  <c r="BO68" s="150"/>
      <c r="BP68" s="150"/>
      <c r="BQ68" s="150"/>
      <c r="BR68" s="150"/>
    </row>
    <row r="69" spans="21:70" ht="18" customHeight="1">
      <c r="U69" s="22"/>
      <c r="V69" s="22"/>
      <c r="W69" s="150" t="s">
        <v>46</v>
      </c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27"/>
      <c r="AI69" s="27" t="s">
        <v>43</v>
      </c>
      <c r="AJ69" s="150" t="str">
        <f t="shared" si="0"/>
        <v>……………………</v>
      </c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  <c r="BI69" s="150"/>
      <c r="BJ69" s="150"/>
      <c r="BK69" s="150"/>
      <c r="BL69" s="150"/>
      <c r="BM69" s="150"/>
      <c r="BN69" s="150"/>
      <c r="BO69" s="150"/>
      <c r="BP69" s="150"/>
      <c r="BQ69" s="150"/>
      <c r="BR69" s="150"/>
    </row>
    <row r="70" spans="21:70" ht="18" customHeight="1">
      <c r="U70" s="22"/>
      <c r="V70" s="22"/>
      <c r="W70" s="150" t="s">
        <v>47</v>
      </c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27"/>
      <c r="AI70" s="27" t="s">
        <v>43</v>
      </c>
      <c r="AJ70" s="150" t="str">
        <f t="shared" si="0"/>
        <v>……………………</v>
      </c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</row>
    <row r="71" spans="21:70" ht="18" customHeight="1">
      <c r="U71" s="22"/>
      <c r="V71" s="22"/>
      <c r="W71" s="150" t="s">
        <v>48</v>
      </c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27"/>
      <c r="AI71" s="27" t="s">
        <v>43</v>
      </c>
      <c r="AJ71" s="150" t="str">
        <f t="shared" si="0"/>
        <v>……………………</v>
      </c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  <c r="BI71" s="150"/>
      <c r="BJ71" s="150"/>
      <c r="BK71" s="150"/>
      <c r="BL71" s="150"/>
      <c r="BM71" s="150"/>
      <c r="BN71" s="150"/>
      <c r="BO71" s="150"/>
      <c r="BP71" s="150"/>
      <c r="BQ71" s="150"/>
      <c r="BR71" s="150"/>
    </row>
    <row r="72" spans="21:70" ht="18" customHeight="1">
      <c r="U72" s="22"/>
      <c r="V72" s="22"/>
      <c r="W72" s="150" t="s">
        <v>49</v>
      </c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27"/>
      <c r="AI72" s="27" t="s">
        <v>43</v>
      </c>
      <c r="AJ72" s="150" t="str">
        <f t="shared" si="0"/>
        <v>……………………</v>
      </c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  <c r="BI72" s="150"/>
      <c r="BJ72" s="150"/>
      <c r="BK72" s="150"/>
      <c r="BL72" s="150"/>
      <c r="BM72" s="150"/>
      <c r="BN72" s="150"/>
      <c r="BO72" s="150"/>
      <c r="BP72" s="150"/>
      <c r="BQ72" s="150"/>
      <c r="BR72" s="150"/>
    </row>
    <row r="73" spans="21:70" ht="18" customHeight="1">
      <c r="U73" s="22"/>
      <c r="V73" s="22"/>
      <c r="W73" s="150" t="s">
        <v>50</v>
      </c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27"/>
      <c r="AI73" s="27" t="s">
        <v>43</v>
      </c>
      <c r="AJ73" s="150" t="str">
        <f t="shared" si="0"/>
        <v>…………………….</v>
      </c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0"/>
      <c r="BL73" s="150"/>
      <c r="BM73" s="150"/>
      <c r="BN73" s="150"/>
      <c r="BO73" s="150"/>
      <c r="BP73" s="150"/>
      <c r="BQ73" s="150"/>
      <c r="BR73" s="150"/>
    </row>
    <row r="74" spans="21:70" ht="18" customHeight="1">
      <c r="U74" s="22"/>
      <c r="V74" s="22"/>
      <c r="W74" s="150" t="s">
        <v>51</v>
      </c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28"/>
      <c r="AI74" s="27" t="s">
        <v>43</v>
      </c>
      <c r="AJ74" s="150" t="str">
        <f>AJ23</f>
        <v>RT ………. RW ………. Dusun ………. Desa Ngulungkulon</v>
      </c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  <c r="BI74" s="150"/>
      <c r="BJ74" s="150"/>
      <c r="BK74" s="150"/>
      <c r="BL74" s="150"/>
      <c r="BM74" s="150"/>
      <c r="BN74" s="150"/>
      <c r="BO74" s="150"/>
      <c r="BP74" s="150"/>
      <c r="BQ74" s="150"/>
      <c r="BR74" s="150"/>
    </row>
    <row r="75" spans="21:70" ht="18" customHeight="1">
      <c r="U75" s="22"/>
      <c r="V75" s="22"/>
      <c r="W75" s="26"/>
      <c r="X75" s="29"/>
      <c r="Y75" s="26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150" t="s">
        <v>55</v>
      </c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K75" s="150"/>
      <c r="BL75" s="150"/>
      <c r="BM75" s="150"/>
      <c r="BN75" s="150"/>
      <c r="BO75" s="150"/>
      <c r="BP75" s="150"/>
      <c r="BQ75" s="150"/>
      <c r="BR75" s="150"/>
    </row>
    <row r="76" spans="21:70" ht="18" customHeight="1">
      <c r="U76" s="22"/>
      <c r="V76" s="22"/>
      <c r="W76" s="29"/>
      <c r="X76" s="26"/>
      <c r="Y76" s="26"/>
      <c r="Z76" s="26"/>
      <c r="AA76" s="26"/>
      <c r="AB76" s="26"/>
      <c r="AC76" s="26"/>
      <c r="AD76" s="26"/>
      <c r="AE76" s="4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</row>
    <row r="77" spans="21:70" ht="18" customHeight="1">
      <c r="U77" s="22"/>
      <c r="V77" s="22"/>
      <c r="W77" s="150" t="s">
        <v>76</v>
      </c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  <c r="BI77" s="150"/>
      <c r="BJ77" s="150"/>
      <c r="BK77" s="150"/>
      <c r="BL77" s="150"/>
      <c r="BM77" s="150"/>
      <c r="BN77" s="150"/>
      <c r="BO77" s="150"/>
      <c r="BP77" s="150"/>
      <c r="BQ77" s="150"/>
      <c r="BR77" s="150"/>
    </row>
    <row r="78" spans="21:70" ht="18" customHeight="1">
      <c r="U78" s="22"/>
      <c r="V78" s="22"/>
      <c r="W78" s="150" t="s">
        <v>77</v>
      </c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L78" s="150"/>
      <c r="BM78" s="150"/>
      <c r="BN78" s="150"/>
      <c r="BO78" s="150"/>
      <c r="BP78" s="150"/>
      <c r="BQ78" s="150"/>
      <c r="BR78" s="150"/>
    </row>
    <row r="79" spans="21:70" ht="18" customHeight="1">
      <c r="U79" s="22"/>
      <c r="V79" s="22"/>
      <c r="W79" s="150" t="s">
        <v>75</v>
      </c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  <c r="BI79" s="150"/>
      <c r="BJ79" s="150"/>
      <c r="BK79" s="150"/>
      <c r="BL79" s="150"/>
      <c r="BM79" s="150"/>
      <c r="BN79" s="150"/>
      <c r="BO79" s="150"/>
      <c r="BP79" s="150"/>
      <c r="BQ79" s="150"/>
      <c r="BR79" s="150"/>
    </row>
    <row r="80" spans="21:70" ht="18" customHeight="1">
      <c r="U80" s="47"/>
      <c r="V80" s="47"/>
      <c r="W80" s="47"/>
      <c r="X80" s="47"/>
      <c r="Y80" s="47"/>
      <c r="Z80" s="47"/>
      <c r="AA80" s="47"/>
      <c r="AB80" s="47"/>
      <c r="AC80" s="46"/>
      <c r="AD80" s="47"/>
      <c r="AE80" s="46"/>
      <c r="AF80" s="46"/>
      <c r="AG80" s="46"/>
      <c r="AH80" s="46"/>
      <c r="AI80" s="46"/>
      <c r="AJ80" s="4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</row>
    <row r="81" spans="21:71" ht="18" customHeight="1">
      <c r="U81" s="29"/>
      <c r="V81" s="26"/>
      <c r="W81" s="26"/>
      <c r="X81" s="26"/>
      <c r="Y81" s="26"/>
      <c r="Z81" s="26"/>
      <c r="AA81" s="26"/>
      <c r="AB81" s="26"/>
      <c r="AC81" s="4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</row>
    <row r="82" spans="21:71" ht="18" customHeight="1"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162" t="s">
        <v>54</v>
      </c>
      <c r="BC82" s="162"/>
      <c r="BD82" s="162"/>
      <c r="BE82" s="162"/>
      <c r="BF82" s="162"/>
      <c r="BG82" s="162"/>
      <c r="BH82" s="162"/>
      <c r="BI82" s="162"/>
      <c r="BJ82" s="162" t="str">
        <f>BJ31</f>
        <v>……….</v>
      </c>
      <c r="BK82" s="162"/>
      <c r="BL82" s="153" t="str">
        <f>BL31</f>
        <v>………..</v>
      </c>
      <c r="BM82" s="153"/>
      <c r="BN82" s="153"/>
      <c r="BO82" s="153"/>
      <c r="BP82" s="153"/>
      <c r="BQ82" s="153"/>
      <c r="BR82" s="153"/>
      <c r="BS82" s="153"/>
    </row>
    <row r="83" spans="21:71" ht="18" customHeight="1">
      <c r="U83" s="158" t="s">
        <v>29</v>
      </c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26"/>
      <c r="AP83" s="26"/>
      <c r="AQ83" s="26"/>
      <c r="AR83" s="26"/>
      <c r="AS83" s="26"/>
      <c r="AT83" s="26"/>
      <c r="AU83" s="26"/>
      <c r="AV83" s="27"/>
      <c r="AW83" s="27"/>
      <c r="AX83" s="27"/>
      <c r="AY83" s="27"/>
      <c r="AZ83" s="27"/>
      <c r="BA83" s="27"/>
      <c r="BB83" s="27"/>
      <c r="BC83" s="27"/>
      <c r="BD83" s="150" t="s">
        <v>30</v>
      </c>
      <c r="BE83" s="150"/>
      <c r="BF83" s="150"/>
      <c r="BG83" s="150"/>
      <c r="BH83" s="150"/>
      <c r="BI83" s="150"/>
      <c r="BJ83" s="150"/>
      <c r="BK83" s="150"/>
      <c r="BL83" s="150"/>
      <c r="BM83" s="150"/>
      <c r="BN83" s="150"/>
      <c r="BO83" s="150"/>
      <c r="BP83" s="150"/>
      <c r="BQ83" s="150"/>
      <c r="BR83" s="150"/>
    </row>
    <row r="84" spans="21:71" ht="18" customHeight="1">
      <c r="U84" s="50"/>
      <c r="V84" s="30"/>
      <c r="W84" s="50"/>
      <c r="X84" s="50"/>
      <c r="Y84" s="50"/>
      <c r="Z84" s="50"/>
      <c r="AA84" s="50"/>
      <c r="AB84" s="50"/>
      <c r="AC84" s="50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</row>
    <row r="85" spans="21:71" ht="18" customHeight="1">
      <c r="U85" s="50"/>
      <c r="V85" s="30"/>
      <c r="W85" s="50"/>
      <c r="X85" s="50"/>
      <c r="Y85" s="50"/>
      <c r="Z85" s="50"/>
      <c r="AA85" s="50"/>
      <c r="AB85" s="50"/>
      <c r="AC85" s="50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</row>
    <row r="86" spans="21:71" ht="18" customHeight="1">
      <c r="U86" s="50"/>
      <c r="V86" s="30"/>
      <c r="W86" s="50"/>
      <c r="X86" s="50"/>
      <c r="Y86" s="50"/>
      <c r="Z86" s="50"/>
      <c r="AA86" s="50"/>
      <c r="AB86" s="50"/>
      <c r="AC86" s="50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</row>
    <row r="87" spans="21:71" ht="18" customHeight="1">
      <c r="U87" s="50"/>
      <c r="V87" s="30"/>
      <c r="W87" s="50"/>
      <c r="X87" s="50"/>
      <c r="Y87" s="50"/>
      <c r="Z87" s="50"/>
      <c r="AA87" s="50"/>
      <c r="AB87" s="50"/>
      <c r="AC87" s="50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</row>
    <row r="88" spans="21:71" ht="18" customHeight="1">
      <c r="U88" s="227" t="str">
        <f>U37</f>
        <v>………………………….</v>
      </c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31"/>
      <c r="AP88" s="31"/>
      <c r="AQ88" s="31"/>
      <c r="AR88" s="31"/>
      <c r="AS88" s="31"/>
      <c r="AT88" s="31"/>
      <c r="AU88" s="31"/>
      <c r="AV88" s="32"/>
      <c r="AW88" s="32"/>
      <c r="AX88" s="32"/>
      <c r="AY88" s="32"/>
      <c r="AZ88" s="32"/>
      <c r="BA88" s="32"/>
      <c r="BB88" s="32"/>
      <c r="BC88" s="32"/>
      <c r="BD88" s="163" t="s">
        <v>31</v>
      </c>
      <c r="BE88" s="163"/>
      <c r="BF88" s="163"/>
      <c r="BG88" s="163"/>
      <c r="BH88" s="163"/>
      <c r="BI88" s="163"/>
      <c r="BJ88" s="163"/>
      <c r="BK88" s="163"/>
      <c r="BL88" s="163"/>
      <c r="BM88" s="163"/>
      <c r="BN88" s="163"/>
      <c r="BO88" s="163"/>
      <c r="BP88" s="163"/>
      <c r="BQ88" s="163"/>
      <c r="BR88" s="32"/>
    </row>
    <row r="89" spans="21:71" ht="18" customHeight="1"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</row>
    <row r="90" spans="21:71" ht="18" customHeight="1"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</row>
    <row r="91" spans="21:71" ht="18" customHeight="1">
      <c r="U91" s="34"/>
      <c r="V91" s="50"/>
      <c r="W91" s="50"/>
      <c r="X91" s="30"/>
      <c r="Y91" s="30"/>
      <c r="Z91" s="30"/>
      <c r="AA91" s="30"/>
      <c r="AB91" s="35"/>
      <c r="AC91" s="35"/>
      <c r="AD91" s="35"/>
      <c r="AE91" s="35"/>
      <c r="AF91" s="35"/>
      <c r="AG91" s="26"/>
      <c r="AH91" s="26"/>
      <c r="AI91" s="26"/>
      <c r="AJ91" s="26"/>
      <c r="AK91" s="26"/>
      <c r="AL91" s="26"/>
      <c r="AM91" s="26"/>
      <c r="AN91" s="26"/>
      <c r="AO91" s="153" t="s">
        <v>32</v>
      </c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</row>
    <row r="92" spans="21:71" ht="18" customHeight="1">
      <c r="U92" s="34"/>
      <c r="V92" s="34"/>
      <c r="W92" s="34"/>
      <c r="X92" s="34"/>
      <c r="Y92" s="26"/>
      <c r="Z92" s="34"/>
      <c r="AA92" s="34"/>
      <c r="AB92" s="26"/>
      <c r="AC92" s="34"/>
      <c r="AD92" s="50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</row>
    <row r="93" spans="21:71" ht="18" customHeight="1">
      <c r="U93" s="35"/>
      <c r="V93" s="35"/>
      <c r="W93" s="34"/>
      <c r="X93" s="158" t="s">
        <v>37</v>
      </c>
      <c r="Y93" s="158"/>
      <c r="Z93" s="158"/>
      <c r="AA93" s="158"/>
      <c r="AB93" s="27"/>
      <c r="AC93" s="27"/>
      <c r="AD93" s="27"/>
      <c r="AE93" s="27"/>
      <c r="AF93" s="27"/>
      <c r="AG93" s="35"/>
      <c r="AH93" s="35"/>
      <c r="AI93" s="35"/>
      <c r="AJ93" s="26"/>
      <c r="AK93" s="26"/>
      <c r="AL93" s="26"/>
      <c r="AM93" s="26"/>
      <c r="AN93" s="26"/>
      <c r="AO93" s="150" t="s">
        <v>37</v>
      </c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26"/>
      <c r="BA93" s="26"/>
      <c r="BB93" s="26"/>
      <c r="BC93" s="26"/>
      <c r="BD93" s="35"/>
      <c r="BE93" s="35"/>
      <c r="BF93" s="231" t="s">
        <v>37</v>
      </c>
      <c r="BG93" s="231"/>
      <c r="BH93" s="231"/>
      <c r="BI93" s="231"/>
      <c r="BJ93" s="231"/>
      <c r="BK93" s="231"/>
      <c r="BL93" s="26"/>
      <c r="BM93" s="26"/>
      <c r="BN93" s="26"/>
      <c r="BO93" s="26"/>
      <c r="BP93" s="26"/>
      <c r="BQ93" s="26"/>
      <c r="BR93" s="26"/>
    </row>
    <row r="94" spans="21:71" ht="18" customHeight="1">
      <c r="U94" s="230" t="s">
        <v>34</v>
      </c>
      <c r="V94" s="230"/>
      <c r="W94" s="230"/>
      <c r="X94" s="230"/>
      <c r="Y94" s="230"/>
      <c r="Z94" s="230"/>
      <c r="AA94" s="230"/>
      <c r="AB94" s="230"/>
      <c r="AC94" s="230"/>
      <c r="AD94" s="230"/>
      <c r="AE94" s="230"/>
      <c r="AF94" s="230"/>
      <c r="AG94" s="230"/>
      <c r="AH94" s="230"/>
      <c r="AI94" s="230"/>
      <c r="AJ94" s="230"/>
      <c r="AK94" s="26"/>
      <c r="AL94" s="26"/>
      <c r="AM94" s="26"/>
      <c r="AN94" s="26"/>
      <c r="AO94" s="153" t="s">
        <v>41</v>
      </c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27"/>
      <c r="BA94" s="27"/>
      <c r="BB94" s="27"/>
      <c r="BC94" s="27"/>
      <c r="BD94" s="27"/>
      <c r="BE94" s="27"/>
      <c r="BF94" s="27" t="s">
        <v>38</v>
      </c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</row>
    <row r="95" spans="21:71" ht="18" customHeight="1">
      <c r="U95" s="34"/>
      <c r="V95" s="34"/>
      <c r="W95" s="34"/>
      <c r="X95" s="34"/>
      <c r="Y95" s="34"/>
      <c r="Z95" s="34"/>
      <c r="AA95" s="34"/>
      <c r="AB95" s="34"/>
      <c r="AC95" s="50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</row>
    <row r="96" spans="21:71" ht="18" customHeight="1">
      <c r="U96" s="34"/>
      <c r="V96" s="34"/>
      <c r="W96" s="34"/>
      <c r="X96" s="34"/>
      <c r="Y96" s="34"/>
      <c r="Z96" s="34"/>
      <c r="AA96" s="34"/>
      <c r="AB96" s="34"/>
      <c r="AC96" s="50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</row>
    <row r="97" spans="21:72" ht="18" customHeight="1">
      <c r="U97" s="34"/>
      <c r="V97" s="34"/>
      <c r="W97" s="34"/>
      <c r="X97" s="34"/>
      <c r="Y97" s="34"/>
      <c r="Z97" s="34"/>
      <c r="AA97" s="34"/>
      <c r="AB97" s="34"/>
      <c r="AC97" s="50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</row>
    <row r="98" spans="21:72" ht="18" customHeight="1">
      <c r="U98" s="34"/>
      <c r="V98" s="34"/>
      <c r="W98" s="34"/>
      <c r="X98" s="34"/>
      <c r="Y98" s="34"/>
      <c r="Z98" s="34"/>
      <c r="AA98" s="34"/>
      <c r="AB98" s="34"/>
      <c r="AC98" s="50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</row>
    <row r="99" spans="21:72" ht="18" customHeight="1">
      <c r="U99" s="37"/>
      <c r="V99" s="37"/>
      <c r="W99" s="36"/>
      <c r="X99" s="228" t="s">
        <v>40</v>
      </c>
      <c r="Y99" s="228"/>
      <c r="Z99" s="228"/>
      <c r="AA99" s="228"/>
      <c r="AB99" s="228"/>
      <c r="AC99" s="228"/>
      <c r="AD99" s="228"/>
      <c r="AE99" s="228"/>
      <c r="AF99" s="228"/>
      <c r="AG99" s="228"/>
      <c r="AH99" s="228"/>
      <c r="AI99" s="38"/>
      <c r="AJ99" s="38"/>
      <c r="AK99" s="26"/>
      <c r="AL99" s="26"/>
      <c r="AM99" s="26"/>
      <c r="AN99" s="38"/>
      <c r="AO99" s="228" t="s">
        <v>40</v>
      </c>
      <c r="AP99" s="228"/>
      <c r="AQ99" s="228"/>
      <c r="AR99" s="228"/>
      <c r="AS99" s="228"/>
      <c r="AT99" s="228"/>
      <c r="AU99" s="228"/>
      <c r="AV99" s="228"/>
      <c r="AW99" s="228"/>
      <c r="AX99" s="228"/>
      <c r="AY99" s="228"/>
      <c r="AZ99" s="26"/>
      <c r="BA99" s="26"/>
      <c r="BB99" s="26"/>
      <c r="BC99" s="26"/>
      <c r="BD99" s="27"/>
      <c r="BE99" s="27"/>
      <c r="BF99" s="38"/>
      <c r="BG99" s="228" t="s">
        <v>40</v>
      </c>
      <c r="BH99" s="228"/>
      <c r="BI99" s="228"/>
      <c r="BJ99" s="228"/>
      <c r="BK99" s="228"/>
      <c r="BL99" s="228"/>
      <c r="BM99" s="228"/>
      <c r="BN99" s="228"/>
      <c r="BO99" s="228"/>
      <c r="BP99" s="228"/>
      <c r="BQ99" s="38"/>
      <c r="BR99" s="38"/>
    </row>
    <row r="100" spans="21:72" ht="18" customHeight="1">
      <c r="U100" s="36"/>
      <c r="V100" s="36"/>
      <c r="W100" s="36"/>
      <c r="X100" s="36"/>
      <c r="Y100" s="36"/>
      <c r="Z100" s="36"/>
      <c r="AA100" s="36"/>
      <c r="AB100" s="36"/>
      <c r="AC100" s="48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</row>
    <row r="101" spans="21:72" ht="18" customHeight="1">
      <c r="U101" s="36"/>
      <c r="V101" s="36"/>
      <c r="W101" s="36"/>
      <c r="X101" s="36"/>
      <c r="Y101" s="36"/>
      <c r="Z101" s="36"/>
      <c r="AA101" s="36"/>
      <c r="AB101" s="36"/>
      <c r="AC101" s="48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</row>
    <row r="102" spans="21:72" ht="18" customHeight="1">
      <c r="U102" s="36"/>
      <c r="V102" s="36"/>
      <c r="W102" s="36"/>
      <c r="X102" s="36"/>
      <c r="Y102" s="36"/>
      <c r="Z102" s="36"/>
      <c r="AA102" s="36"/>
      <c r="AB102" s="36"/>
      <c r="AC102" s="48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</row>
    <row r="103" spans="21:72" ht="18" customHeight="1">
      <c r="U103" s="229" t="s">
        <v>123</v>
      </c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</row>
    <row r="104" spans="21:72" ht="18" customHeight="1"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</row>
    <row r="105" spans="21:72" ht="18" customHeight="1">
      <c r="U105" s="36"/>
      <c r="V105" s="36"/>
      <c r="W105" s="36"/>
      <c r="X105" s="36"/>
      <c r="Y105" s="36"/>
      <c r="Z105" s="36"/>
      <c r="AA105" s="36"/>
      <c r="AB105" s="36"/>
      <c r="AC105" s="65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</row>
    <row r="106" spans="21:72" ht="18" customHeight="1">
      <c r="W106" s="149" t="s">
        <v>124</v>
      </c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  <c r="BI106" s="149"/>
      <c r="BJ106" s="149"/>
      <c r="BK106" s="149"/>
      <c r="BL106" s="149"/>
      <c r="BM106" s="149"/>
      <c r="BN106" s="149"/>
      <c r="BO106" s="149"/>
      <c r="BP106" s="149"/>
      <c r="BQ106" s="149"/>
      <c r="BR106" s="149"/>
      <c r="BS106" s="149"/>
      <c r="BT106" s="149"/>
    </row>
    <row r="107" spans="21:72" ht="3.95" customHeight="1"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</row>
    <row r="108" spans="21:72" ht="18" customHeight="1" thickBot="1">
      <c r="W108" s="34"/>
      <c r="X108" s="149" t="s">
        <v>21</v>
      </c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26" t="s">
        <v>43</v>
      </c>
      <c r="AI108" s="154" t="str">
        <f>Sheet1!BE15</f>
        <v>……………………….</v>
      </c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  <c r="BI108" s="154"/>
      <c r="BJ108" s="154"/>
      <c r="BK108" s="154"/>
      <c r="BL108" s="154"/>
      <c r="BM108" s="154"/>
      <c r="BN108" s="154"/>
      <c r="BO108" s="154"/>
      <c r="BP108" s="154"/>
      <c r="BQ108" s="154"/>
      <c r="BR108" s="154"/>
    </row>
    <row r="109" spans="21:72" ht="18" customHeight="1" thickBot="1">
      <c r="W109" s="34"/>
      <c r="X109" s="81" t="s">
        <v>127</v>
      </c>
      <c r="Y109" s="81"/>
      <c r="Z109" s="81"/>
      <c r="AA109" s="81"/>
      <c r="AB109" s="81"/>
      <c r="AC109" s="81"/>
      <c r="AD109" s="81"/>
      <c r="AE109" s="81"/>
      <c r="AF109" s="81"/>
      <c r="AG109" s="81"/>
      <c r="AH109" s="26" t="s">
        <v>43</v>
      </c>
      <c r="AI109" s="155" t="str">
        <f>MID(Sheet1!BE17,1,1)</f>
        <v>…</v>
      </c>
      <c r="AJ109" s="156"/>
      <c r="AK109" s="155" t="str">
        <f>MID(Sheet1!BE17,2,1)</f>
        <v>…</v>
      </c>
      <c r="AL109" s="156"/>
      <c r="AM109" s="155" t="str">
        <f>MID(Sheet1!BE17,3,1)</f>
        <v>…</v>
      </c>
      <c r="AN109" s="156"/>
      <c r="AO109" s="155" t="str">
        <f>MID(Sheet1!BE17,4,1)</f>
        <v>…</v>
      </c>
      <c r="AP109" s="156"/>
      <c r="AQ109" s="155" t="str">
        <f>MID(Sheet1!BE17,5,1)</f>
        <v>…</v>
      </c>
      <c r="AR109" s="156"/>
      <c r="AS109" s="155" t="str">
        <f>MID(Sheet1!BE17,6,1)</f>
        <v>…</v>
      </c>
      <c r="AT109" s="156"/>
      <c r="AU109" s="155" t="str">
        <f>MID(Sheet1!BE17,7,1)</f>
        <v>.</v>
      </c>
      <c r="AV109" s="156"/>
      <c r="AW109" s="155" t="str">
        <f>MID(Sheet1!BE17,8,1)</f>
        <v/>
      </c>
      <c r="AX109" s="156"/>
      <c r="AY109" s="155" t="str">
        <f>MID(Sheet1!BE17,9,1)</f>
        <v/>
      </c>
      <c r="AZ109" s="156"/>
      <c r="BA109" s="155" t="str">
        <f>MID(Sheet1!BE17,10,1)</f>
        <v/>
      </c>
      <c r="BB109" s="156"/>
      <c r="BC109" s="155" t="str">
        <f>MID(Sheet1!BE17,11,1)</f>
        <v/>
      </c>
      <c r="BD109" s="156"/>
      <c r="BE109" s="155" t="str">
        <f>MID(Sheet1!BE17,12,1)</f>
        <v/>
      </c>
      <c r="BF109" s="156"/>
      <c r="BG109" s="155" t="str">
        <f>MID(Sheet1!BE17,13,1)</f>
        <v/>
      </c>
      <c r="BH109" s="156"/>
      <c r="BI109" s="155" t="str">
        <f>MID(Sheet1!BE17,14,1)</f>
        <v/>
      </c>
      <c r="BJ109" s="156"/>
      <c r="BK109" s="155" t="str">
        <f>MID(Sheet1!BE17,15,1)</f>
        <v/>
      </c>
      <c r="BL109" s="156"/>
      <c r="BM109" s="165" t="str">
        <f>MID(Sheet1!BE17,16,1)</f>
        <v/>
      </c>
      <c r="BN109" s="156"/>
      <c r="BO109" s="75"/>
      <c r="BP109" s="75"/>
      <c r="BQ109" s="75"/>
      <c r="BR109" s="75"/>
    </row>
    <row r="110" spans="21:72" ht="18" customHeight="1" thickBot="1">
      <c r="W110" s="34"/>
      <c r="X110" s="149" t="s">
        <v>125</v>
      </c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26" t="s">
        <v>43</v>
      </c>
      <c r="AI110" s="150" t="str">
        <f>CONCATENATE(Sheet1!BE16)</f>
        <v>……………..</v>
      </c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  <c r="BI110" s="150"/>
      <c r="BJ110" s="150"/>
      <c r="BK110" s="150"/>
      <c r="BL110" s="150"/>
      <c r="BM110" s="150"/>
      <c r="BN110" s="150"/>
      <c r="BO110" s="150"/>
      <c r="BP110" s="150"/>
      <c r="BQ110" s="150"/>
      <c r="BR110" s="150"/>
    </row>
    <row r="111" spans="21:72" ht="18" customHeight="1" thickBot="1">
      <c r="W111" s="34"/>
      <c r="X111" s="34"/>
      <c r="Y111" s="34"/>
      <c r="Z111" s="34"/>
      <c r="AA111" s="34"/>
      <c r="AB111" s="34"/>
      <c r="AC111" s="34"/>
      <c r="AD111" s="34"/>
      <c r="AE111" s="76"/>
      <c r="AF111" s="26"/>
      <c r="AG111" s="26"/>
      <c r="AH111" s="26" t="s">
        <v>43</v>
      </c>
      <c r="AI111" s="150" t="s">
        <v>128</v>
      </c>
      <c r="AJ111" s="150"/>
      <c r="AK111" s="150"/>
      <c r="AL111" s="151" t="str">
        <f>MID(Sheet1!BL16,1,1)</f>
        <v>…</v>
      </c>
      <c r="AM111" s="152"/>
      <c r="AN111" s="151" t="str">
        <f>MID(Sheet1!BL16,2,1)</f>
        <v>.</v>
      </c>
      <c r="AO111" s="152"/>
      <c r="AP111" s="79"/>
      <c r="AQ111" s="151" t="str">
        <f>MID(Sheet1!BO16,1,1)</f>
        <v>…</v>
      </c>
      <c r="AR111" s="152"/>
      <c r="AS111" s="151" t="str">
        <f>MID(Sheet1!BO16,2,1)</f>
        <v>.</v>
      </c>
      <c r="AT111" s="152"/>
      <c r="AU111" s="79"/>
      <c r="AV111" s="151" t="str">
        <f>MID(Sheet1!BR16,1,1)</f>
        <v>…</v>
      </c>
      <c r="AW111" s="152"/>
      <c r="AX111" s="151" t="str">
        <f>MID(Sheet1!BR16,2,1)</f>
        <v>…</v>
      </c>
      <c r="AY111" s="152"/>
      <c r="AZ111" s="151" t="str">
        <f>MID(Sheet1!BR16,3,1)</f>
        <v>…</v>
      </c>
      <c r="BA111" s="152"/>
      <c r="BB111" s="151" t="str">
        <f>MID(Sheet1!BR16,4,1)</f>
        <v>.</v>
      </c>
      <c r="BC111" s="152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</row>
    <row r="112" spans="21:72" ht="3.95" customHeight="1" thickBot="1">
      <c r="W112" s="34"/>
      <c r="X112" s="34"/>
      <c r="Y112" s="34"/>
      <c r="Z112" s="34"/>
      <c r="AA112" s="34"/>
      <c r="AB112" s="34"/>
      <c r="AC112" s="34"/>
      <c r="AD112" s="34"/>
      <c r="AE112" s="7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</row>
    <row r="113" spans="21:72" ht="18" customHeight="1" thickBot="1">
      <c r="W113" s="34"/>
      <c r="X113" s="149" t="s">
        <v>56</v>
      </c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26" t="s">
        <v>43</v>
      </c>
      <c r="AI113" s="150" t="s">
        <v>53</v>
      </c>
      <c r="AJ113" s="150"/>
      <c r="AK113" s="26" t="s">
        <v>43</v>
      </c>
      <c r="AL113" s="151">
        <v>0</v>
      </c>
      <c r="AM113" s="152"/>
      <c r="AN113" s="151" t="str">
        <f>MID(Sheet1!BE18,1,1)</f>
        <v>…</v>
      </c>
      <c r="AO113" s="152"/>
      <c r="AP113" s="151" t="str">
        <f>MID(Sheet1!BE18,2,1)</f>
        <v>.</v>
      </c>
      <c r="AQ113" s="152"/>
      <c r="AR113" s="26"/>
      <c r="AS113" s="26"/>
      <c r="AT113" s="153" t="s">
        <v>52</v>
      </c>
      <c r="AU113" s="153"/>
      <c r="AV113" s="26" t="s">
        <v>43</v>
      </c>
      <c r="AW113" s="151">
        <v>0</v>
      </c>
      <c r="AX113" s="152"/>
      <c r="AY113" s="151" t="str">
        <f>MID(Sheet1!BE19,1,1)</f>
        <v>…</v>
      </c>
      <c r="AZ113" s="152"/>
      <c r="BA113" s="151" t="str">
        <f>MID(Sheet1!BE19,2,1)</f>
        <v>.</v>
      </c>
      <c r="BB113" s="152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</row>
    <row r="114" spans="21:72" ht="18" customHeight="1">
      <c r="W114" s="34"/>
      <c r="X114" s="34"/>
      <c r="Y114" s="34"/>
      <c r="Z114" s="34"/>
      <c r="AA114" s="34"/>
      <c r="AB114" s="34"/>
      <c r="AC114" s="34"/>
      <c r="AD114" s="34"/>
      <c r="AE114" s="76"/>
      <c r="AF114" s="26"/>
      <c r="AG114" s="26"/>
      <c r="AH114" s="26"/>
      <c r="AI114" s="149" t="s">
        <v>129</v>
      </c>
      <c r="AJ114" s="149"/>
      <c r="AK114" s="149"/>
      <c r="AL114" s="149"/>
      <c r="AM114" s="149"/>
      <c r="AN114" s="149"/>
      <c r="AO114" s="149"/>
      <c r="AP114" s="26" t="s">
        <v>43</v>
      </c>
      <c r="AQ114" s="150" t="str">
        <f>CONCATENATE(Sheet1!CS18)</f>
        <v>Ngulungkulon</v>
      </c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  <c r="BI114" s="150"/>
      <c r="BJ114" s="150"/>
      <c r="BK114" s="150"/>
      <c r="BL114" s="150"/>
      <c r="BM114" s="150"/>
      <c r="BN114" s="150"/>
      <c r="BO114" s="150"/>
      <c r="BP114" s="150"/>
      <c r="BQ114" s="150"/>
      <c r="BR114" s="150"/>
    </row>
    <row r="115" spans="21:72" ht="18" customHeight="1">
      <c r="W115" s="34"/>
      <c r="X115" s="34"/>
      <c r="Y115" s="34"/>
      <c r="Z115" s="34"/>
      <c r="AA115" s="34"/>
      <c r="AB115" s="34"/>
      <c r="AC115" s="34"/>
      <c r="AD115" s="34"/>
      <c r="AE115" s="76"/>
      <c r="AF115" s="26"/>
      <c r="AG115" s="26"/>
      <c r="AH115" s="26"/>
      <c r="AI115" s="149" t="s">
        <v>60</v>
      </c>
      <c r="AJ115" s="149"/>
      <c r="AK115" s="149"/>
      <c r="AL115" s="149"/>
      <c r="AM115" s="149"/>
      <c r="AN115" s="149"/>
      <c r="AO115" s="149"/>
      <c r="AP115" s="26" t="s">
        <v>43</v>
      </c>
      <c r="AQ115" s="150" t="str">
        <f>CONCATENATE(Sheet1!CS19)</f>
        <v>Munjungan</v>
      </c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  <c r="BI115" s="150"/>
      <c r="BJ115" s="150"/>
      <c r="BK115" s="150"/>
      <c r="BL115" s="150"/>
      <c r="BM115" s="150"/>
      <c r="BN115" s="150"/>
      <c r="BO115" s="150"/>
      <c r="BP115" s="150"/>
      <c r="BQ115" s="150"/>
      <c r="BR115" s="150"/>
    </row>
    <row r="116" spans="21:72" ht="18" customHeight="1">
      <c r="W116" s="34"/>
      <c r="X116" s="34"/>
      <c r="Y116" s="34"/>
      <c r="Z116" s="34"/>
      <c r="AA116" s="34"/>
      <c r="AB116" s="34"/>
      <c r="AC116" s="34"/>
      <c r="AD116" s="34"/>
      <c r="AE116" s="76"/>
      <c r="AF116" s="26"/>
      <c r="AG116" s="26"/>
      <c r="AH116" s="26"/>
      <c r="AI116" s="149" t="s">
        <v>15</v>
      </c>
      <c r="AJ116" s="149"/>
      <c r="AK116" s="149"/>
      <c r="AL116" s="149"/>
      <c r="AM116" s="149"/>
      <c r="AN116" s="149"/>
      <c r="AO116" s="149"/>
      <c r="AP116" s="26" t="s">
        <v>43</v>
      </c>
      <c r="AQ116" s="150" t="str">
        <f>AQ134</f>
        <v xml:space="preserve">Trenggalek </v>
      </c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  <c r="BI116" s="150"/>
      <c r="BJ116" s="150"/>
      <c r="BK116" s="150"/>
      <c r="BL116" s="150"/>
      <c r="BM116" s="150"/>
      <c r="BN116" s="150"/>
      <c r="BO116" s="150"/>
      <c r="BP116" s="150"/>
      <c r="BQ116" s="150"/>
      <c r="BR116" s="150"/>
    </row>
    <row r="117" spans="21:72" ht="18" customHeight="1" thickBot="1">
      <c r="W117" s="34"/>
      <c r="X117" s="34"/>
      <c r="Y117" s="34"/>
      <c r="Z117" s="34"/>
      <c r="AA117" s="34"/>
      <c r="AB117" s="34"/>
      <c r="AC117" s="34"/>
      <c r="AD117" s="34"/>
      <c r="AE117" s="76"/>
      <c r="AF117" s="26"/>
      <c r="AG117" s="26"/>
      <c r="AH117" s="26"/>
      <c r="AI117" s="149" t="s">
        <v>16</v>
      </c>
      <c r="AJ117" s="149"/>
      <c r="AK117" s="149"/>
      <c r="AL117" s="149"/>
      <c r="AM117" s="149"/>
      <c r="AN117" s="149"/>
      <c r="AO117" s="149"/>
      <c r="AP117" s="26" t="s">
        <v>43</v>
      </c>
      <c r="AQ117" s="150" t="str">
        <f>AQ135</f>
        <v xml:space="preserve">Jawa Timur </v>
      </c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  <c r="BI117" s="150"/>
      <c r="BJ117" s="150"/>
      <c r="BK117" s="150"/>
      <c r="BL117" s="150"/>
      <c r="BM117" s="150"/>
      <c r="BN117" s="150"/>
      <c r="BO117" s="150"/>
      <c r="BP117" s="150"/>
      <c r="BQ117" s="150"/>
      <c r="BR117" s="150"/>
    </row>
    <row r="118" spans="21:72" ht="18" customHeight="1" thickBot="1">
      <c r="W118" s="34"/>
      <c r="X118" s="149" t="s">
        <v>126</v>
      </c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26" t="s">
        <v>43</v>
      </c>
      <c r="AI118" s="160" t="str">
        <f>CONCATENATE(Sheet1!BE21)</f>
        <v/>
      </c>
      <c r="AJ118" s="161"/>
      <c r="AK118" s="26"/>
      <c r="AL118" s="26"/>
      <c r="AM118" s="150" t="s">
        <v>130</v>
      </c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  <c r="BI118" s="150"/>
      <c r="BJ118" s="150"/>
      <c r="BK118" s="150"/>
      <c r="BL118" s="150"/>
      <c r="BM118" s="150"/>
      <c r="BN118" s="150"/>
      <c r="BO118" s="150"/>
      <c r="BP118" s="150"/>
      <c r="BQ118" s="150"/>
      <c r="BR118" s="150"/>
    </row>
    <row r="119" spans="21:72" ht="3.95" customHeight="1" thickBot="1">
      <c r="W119" s="34"/>
      <c r="X119" s="34"/>
      <c r="Y119" s="34"/>
      <c r="Z119" s="34"/>
      <c r="AA119" s="34"/>
      <c r="AB119" s="34"/>
      <c r="AC119" s="34"/>
      <c r="AD119" s="34"/>
      <c r="AE119" s="76"/>
      <c r="AF119" s="26"/>
      <c r="AG119" s="26"/>
      <c r="AH119" s="26"/>
      <c r="AI119" s="79"/>
      <c r="AJ119" s="79"/>
      <c r="AK119" s="26"/>
      <c r="AL119" s="26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  <c r="BI119" s="150"/>
      <c r="BJ119" s="150"/>
      <c r="BK119" s="150"/>
      <c r="BL119" s="150"/>
      <c r="BM119" s="150"/>
      <c r="BN119" s="150"/>
      <c r="BO119" s="150"/>
      <c r="BP119" s="150"/>
      <c r="BQ119" s="150"/>
      <c r="BR119" s="150"/>
    </row>
    <row r="120" spans="21:72" ht="18" customHeight="1" thickBot="1">
      <c r="W120" s="34"/>
      <c r="X120" s="34"/>
      <c r="Y120" s="34"/>
      <c r="Z120" s="34"/>
      <c r="AA120" s="34"/>
      <c r="AB120" s="34"/>
      <c r="AC120" s="34"/>
      <c r="AD120" s="34"/>
      <c r="AE120" s="76"/>
      <c r="AF120" s="26"/>
      <c r="AG120" s="26"/>
      <c r="AH120" s="26"/>
      <c r="AI120" s="160" t="str">
        <f>CONCATENATE(Sheet1!BE22)</f>
        <v/>
      </c>
      <c r="AJ120" s="161"/>
      <c r="AK120" s="26"/>
      <c r="AL120" s="26"/>
      <c r="AM120" s="150" t="s">
        <v>131</v>
      </c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  <c r="BI120" s="150"/>
      <c r="BJ120" s="150"/>
      <c r="BK120" s="150"/>
      <c r="BL120" s="150"/>
      <c r="BM120" s="150"/>
      <c r="BN120" s="150"/>
      <c r="BO120" s="150"/>
      <c r="BP120" s="150"/>
      <c r="BQ120" s="150"/>
      <c r="BR120" s="150"/>
    </row>
    <row r="121" spans="21:72" ht="3.95" customHeight="1" thickBot="1">
      <c r="W121" s="34"/>
      <c r="X121" s="34"/>
      <c r="Y121" s="34"/>
      <c r="Z121" s="34"/>
      <c r="AA121" s="34"/>
      <c r="AB121" s="34"/>
      <c r="AC121" s="34"/>
      <c r="AD121" s="34"/>
      <c r="AE121" s="76"/>
      <c r="AF121" s="26"/>
      <c r="AG121" s="26"/>
      <c r="AH121" s="26"/>
      <c r="AI121" s="79"/>
      <c r="AJ121" s="79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</row>
    <row r="122" spans="21:72" ht="18" customHeight="1" thickBot="1">
      <c r="W122" s="34"/>
      <c r="X122" s="34"/>
      <c r="Y122" s="34"/>
      <c r="Z122" s="34"/>
      <c r="AA122" s="34"/>
      <c r="AB122" s="34"/>
      <c r="AC122" s="34"/>
      <c r="AD122" s="34"/>
      <c r="AE122" s="76"/>
      <c r="AF122" s="26"/>
      <c r="AG122" s="26"/>
      <c r="AH122" s="26"/>
      <c r="AI122" s="160" t="str">
        <f>CONCATENATE(Sheet1!BN22)</f>
        <v/>
      </c>
      <c r="AJ122" s="161"/>
      <c r="AK122" s="26"/>
      <c r="AL122" s="26"/>
      <c r="AM122" s="150" t="s">
        <v>132</v>
      </c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  <c r="BI122" s="150"/>
      <c r="BJ122" s="150"/>
      <c r="BK122" s="150"/>
      <c r="BL122" s="150"/>
      <c r="BM122" s="150"/>
      <c r="BN122" s="150"/>
      <c r="BO122" s="150"/>
      <c r="BP122" s="150"/>
      <c r="BQ122" s="150"/>
      <c r="BR122" s="150"/>
    </row>
    <row r="123" spans="21:72" ht="3.95" customHeight="1">
      <c r="U123" s="34"/>
      <c r="V123" s="34"/>
      <c r="W123" s="34"/>
      <c r="X123" s="34"/>
      <c r="Y123" s="34"/>
      <c r="Z123" s="34"/>
      <c r="AA123" s="34"/>
      <c r="AB123" s="34"/>
      <c r="AC123" s="76"/>
      <c r="AD123" s="26"/>
      <c r="AE123" s="26"/>
      <c r="AF123" s="26"/>
      <c r="AG123" s="26"/>
      <c r="AH123" s="26"/>
      <c r="AI123" s="80"/>
      <c r="AJ123" s="80"/>
      <c r="AK123" s="26"/>
      <c r="AL123" s="26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</row>
    <row r="124" spans="21:72" ht="18" customHeight="1">
      <c r="W124" s="149" t="s">
        <v>133</v>
      </c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81" t="s">
        <v>43</v>
      </c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</row>
    <row r="125" spans="21:72" ht="3.95" customHeight="1"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</row>
    <row r="126" spans="21:72" ht="18" customHeight="1" thickBot="1">
      <c r="W126" s="34"/>
      <c r="X126" s="149" t="s">
        <v>21</v>
      </c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26" t="s">
        <v>43</v>
      </c>
      <c r="AI126" s="154" t="str">
        <f>AJ66</f>
        <v>………………………….</v>
      </c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  <c r="BI126" s="154"/>
      <c r="BJ126" s="154"/>
      <c r="BK126" s="154"/>
      <c r="BL126" s="154"/>
      <c r="BM126" s="154"/>
      <c r="BN126" s="154"/>
      <c r="BO126" s="154"/>
      <c r="BP126" s="154"/>
      <c r="BQ126" s="154"/>
      <c r="BR126" s="154"/>
    </row>
    <row r="127" spans="21:72" ht="18" customHeight="1" thickBot="1">
      <c r="W127" s="34"/>
      <c r="X127" s="149" t="s">
        <v>127</v>
      </c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26" t="s">
        <v>43</v>
      </c>
      <c r="AI127" s="155" t="str">
        <f>MID(Sheet1!Z14,1,1)</f>
        <v>…</v>
      </c>
      <c r="AJ127" s="156"/>
      <c r="AK127" s="155" t="str">
        <f>MID(Sheet1!Z14,2,1)</f>
        <v>…</v>
      </c>
      <c r="AL127" s="156"/>
      <c r="AM127" s="155" t="str">
        <f>MID(Sheet1!Z14,3,1)</f>
        <v>…</v>
      </c>
      <c r="AN127" s="156"/>
      <c r="AO127" s="155" t="str">
        <f>MID(Sheet1!Z14,4,1)</f>
        <v>…</v>
      </c>
      <c r="AP127" s="156"/>
      <c r="AQ127" s="155" t="str">
        <f>MID(Sheet1!Z14,5,1)</f>
        <v>…</v>
      </c>
      <c r="AR127" s="156"/>
      <c r="AS127" s="155" t="str">
        <f>MID(Sheet1!Z14,6,1)</f>
        <v>…</v>
      </c>
      <c r="AT127" s="156"/>
      <c r="AU127" s="155" t="str">
        <f>MID(Sheet1!Z14,7,1)</f>
        <v>…</v>
      </c>
      <c r="AV127" s="156"/>
      <c r="AW127" s="155" t="str">
        <f>MID(Sheet1!Z14,8,1)</f>
        <v>…</v>
      </c>
      <c r="AX127" s="156"/>
      <c r="AY127" s="155" t="str">
        <f>MID(Sheet1!Z14,9,1)</f>
        <v>.</v>
      </c>
      <c r="AZ127" s="156"/>
      <c r="BA127" s="155" t="str">
        <f>MID(Sheet1!Z14,10,1)</f>
        <v/>
      </c>
      <c r="BB127" s="156"/>
      <c r="BC127" s="155" t="str">
        <f>MID(Sheet1!Z14,11,1)</f>
        <v/>
      </c>
      <c r="BD127" s="156"/>
      <c r="BE127" s="155" t="str">
        <f>MID(Sheet1!Z14,12,1)</f>
        <v/>
      </c>
      <c r="BF127" s="156"/>
      <c r="BG127" s="155" t="str">
        <f>MID(Sheet1!Z14,13,1)</f>
        <v/>
      </c>
      <c r="BH127" s="156"/>
      <c r="BI127" s="155" t="str">
        <f>MID(Sheet1!Z14,14,1)</f>
        <v/>
      </c>
      <c r="BJ127" s="156"/>
      <c r="BK127" s="155" t="str">
        <f>MID(Sheet1!Z14,15,1)</f>
        <v/>
      </c>
      <c r="BL127" s="156"/>
      <c r="BM127" s="155" t="str">
        <f>MID(Sheet1!Z14,16,1)</f>
        <v/>
      </c>
      <c r="BN127" s="156"/>
      <c r="BO127" s="75"/>
      <c r="BP127" s="75"/>
      <c r="BQ127" s="75"/>
      <c r="BR127" s="75"/>
    </row>
    <row r="128" spans="21:72" ht="18" customHeight="1" thickBot="1">
      <c r="W128" s="34"/>
      <c r="X128" s="149" t="s">
        <v>125</v>
      </c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26" t="s">
        <v>43</v>
      </c>
      <c r="AI128" s="150" t="str">
        <f>CONCATENATE(Sheet1!Z9)</f>
        <v>…………..</v>
      </c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  <c r="BI128" s="150"/>
      <c r="BJ128" s="150"/>
      <c r="BK128" s="150"/>
      <c r="BL128" s="150"/>
      <c r="BM128" s="150"/>
      <c r="BN128" s="150"/>
      <c r="BO128" s="150"/>
      <c r="BP128" s="150"/>
      <c r="BQ128" s="150"/>
      <c r="BR128" s="150"/>
    </row>
    <row r="129" spans="21:72" ht="18" customHeight="1" thickBot="1">
      <c r="W129" s="34"/>
      <c r="X129" s="34"/>
      <c r="Y129" s="34"/>
      <c r="Z129" s="34"/>
      <c r="AA129" s="34"/>
      <c r="AB129" s="34"/>
      <c r="AC129" s="34"/>
      <c r="AD129" s="34"/>
      <c r="AE129" s="76"/>
      <c r="AF129" s="26"/>
      <c r="AG129" s="26"/>
      <c r="AH129" s="26" t="s">
        <v>43</v>
      </c>
      <c r="AI129" s="150" t="s">
        <v>128</v>
      </c>
      <c r="AJ129" s="150"/>
      <c r="AK129" s="150"/>
      <c r="AL129" s="151" t="str">
        <f>MID(Sheet1!AG9,1,1)</f>
        <v>…</v>
      </c>
      <c r="AM129" s="152"/>
      <c r="AN129" s="151" t="str">
        <f>MID(Sheet1!AG9,2,1)</f>
        <v>.</v>
      </c>
      <c r="AO129" s="152"/>
      <c r="AP129" s="79"/>
      <c r="AQ129" s="151" t="str">
        <f>MID(Sheet1!AJ9,1,1)</f>
        <v>…</v>
      </c>
      <c r="AR129" s="152"/>
      <c r="AS129" s="151" t="str">
        <f>MID(Sheet1!AJ9,2,1)</f>
        <v>.</v>
      </c>
      <c r="AT129" s="152"/>
      <c r="AU129" s="79"/>
      <c r="AV129" s="151" t="str">
        <f>MID(Sheet1!AM9,1,1)</f>
        <v>…</v>
      </c>
      <c r="AW129" s="152"/>
      <c r="AX129" s="151" t="str">
        <f>MID(Sheet1!AM9,2,1)</f>
        <v>…</v>
      </c>
      <c r="AY129" s="152"/>
      <c r="AZ129" s="151" t="str">
        <f>MID(Sheet1!AM9,3,1)</f>
        <v>.</v>
      </c>
      <c r="BA129" s="152"/>
      <c r="BB129" s="151" t="str">
        <f>MID(Sheet1!AM9,4,1)</f>
        <v>.</v>
      </c>
      <c r="BC129" s="152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</row>
    <row r="130" spans="21:72" ht="3.95" customHeight="1" thickBot="1">
      <c r="W130" s="34"/>
      <c r="X130" s="34"/>
      <c r="Y130" s="34"/>
      <c r="Z130" s="34"/>
      <c r="AA130" s="34"/>
      <c r="AB130" s="34"/>
      <c r="AC130" s="34"/>
      <c r="AD130" s="34"/>
      <c r="AE130" s="7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</row>
    <row r="131" spans="21:72" ht="18" customHeight="1" thickBot="1">
      <c r="W131" s="34"/>
      <c r="X131" s="149" t="s">
        <v>56</v>
      </c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26" t="s">
        <v>43</v>
      </c>
      <c r="AI131" s="150" t="s">
        <v>53</v>
      </c>
      <c r="AJ131" s="150"/>
      <c r="AK131" s="26" t="s">
        <v>43</v>
      </c>
      <c r="AL131" s="151">
        <v>0</v>
      </c>
      <c r="AM131" s="152"/>
      <c r="AN131" s="151" t="str">
        <f>MID(Sheet1!Z15,1,1)</f>
        <v>…</v>
      </c>
      <c r="AO131" s="152"/>
      <c r="AP131" s="151" t="str">
        <f>MID(Sheet1!Z15,2,1)</f>
        <v>…</v>
      </c>
      <c r="AQ131" s="152"/>
      <c r="AR131" s="26"/>
      <c r="AS131" s="26"/>
      <c r="AT131" s="153" t="s">
        <v>52</v>
      </c>
      <c r="AU131" s="153"/>
      <c r="AV131" s="26" t="s">
        <v>43</v>
      </c>
      <c r="AW131" s="151">
        <v>0</v>
      </c>
      <c r="AX131" s="152"/>
      <c r="AY131" s="151" t="str">
        <f>MID(Sheet1!Z16,1,1)</f>
        <v>…</v>
      </c>
      <c r="AZ131" s="152"/>
      <c r="BA131" s="151" t="str">
        <f>MID(Sheet1!Z16,2,1)</f>
        <v>…</v>
      </c>
      <c r="BB131" s="152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</row>
    <row r="132" spans="21:72" ht="18" customHeight="1">
      <c r="W132" s="34"/>
      <c r="X132" s="34"/>
      <c r="Y132" s="34"/>
      <c r="Z132" s="34"/>
      <c r="AA132" s="34"/>
      <c r="AB132" s="34"/>
      <c r="AC132" s="34"/>
      <c r="AD132" s="34"/>
      <c r="AE132" s="76"/>
      <c r="AF132" s="26"/>
      <c r="AG132" s="26"/>
      <c r="AH132" s="26"/>
      <c r="AI132" s="149" t="s">
        <v>129</v>
      </c>
      <c r="AJ132" s="149"/>
      <c r="AK132" s="149"/>
      <c r="AL132" s="149"/>
      <c r="AM132" s="149"/>
      <c r="AN132" s="149"/>
      <c r="AO132" s="149"/>
      <c r="AP132" s="26" t="s">
        <v>43</v>
      </c>
      <c r="AQ132" s="150" t="s">
        <v>142</v>
      </c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  <c r="BI132" s="150"/>
      <c r="BJ132" s="150"/>
      <c r="BK132" s="150"/>
      <c r="BL132" s="150"/>
      <c r="BM132" s="150"/>
      <c r="BN132" s="150"/>
      <c r="BO132" s="150"/>
      <c r="BP132" s="150"/>
      <c r="BQ132" s="150"/>
      <c r="BR132" s="150"/>
    </row>
    <row r="133" spans="21:72" ht="18" customHeight="1">
      <c r="W133" s="34"/>
      <c r="X133" s="34"/>
      <c r="Y133" s="34"/>
      <c r="Z133" s="34"/>
      <c r="AA133" s="34"/>
      <c r="AB133" s="34"/>
      <c r="AC133" s="34"/>
      <c r="AD133" s="34"/>
      <c r="AE133" s="76"/>
      <c r="AF133" s="26"/>
      <c r="AG133" s="26"/>
      <c r="AH133" s="26"/>
      <c r="AI133" s="149" t="s">
        <v>60</v>
      </c>
      <c r="AJ133" s="149"/>
      <c r="AK133" s="149"/>
      <c r="AL133" s="149"/>
      <c r="AM133" s="149"/>
      <c r="AN133" s="149"/>
      <c r="AO133" s="149"/>
      <c r="AP133" s="26" t="s">
        <v>43</v>
      </c>
      <c r="AQ133" s="150" t="s">
        <v>143</v>
      </c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  <c r="BI133" s="150"/>
      <c r="BJ133" s="150"/>
      <c r="BK133" s="150"/>
      <c r="BL133" s="150"/>
      <c r="BM133" s="150"/>
      <c r="BN133" s="150"/>
      <c r="BO133" s="150"/>
      <c r="BP133" s="150"/>
      <c r="BQ133" s="150"/>
      <c r="BR133" s="150"/>
    </row>
    <row r="134" spans="21:72" ht="18" customHeight="1">
      <c r="W134" s="34"/>
      <c r="X134" s="34"/>
      <c r="Y134" s="34"/>
      <c r="Z134" s="34"/>
      <c r="AA134" s="34"/>
      <c r="AB134" s="34"/>
      <c r="AC134" s="34"/>
      <c r="AD134" s="34"/>
      <c r="AE134" s="76"/>
      <c r="AF134" s="26"/>
      <c r="AG134" s="26"/>
      <c r="AH134" s="26"/>
      <c r="AI134" s="149" t="s">
        <v>15</v>
      </c>
      <c r="AJ134" s="149"/>
      <c r="AK134" s="149"/>
      <c r="AL134" s="149"/>
      <c r="AM134" s="149"/>
      <c r="AN134" s="149"/>
      <c r="AO134" s="149"/>
      <c r="AP134" s="26" t="s">
        <v>43</v>
      </c>
      <c r="AQ134" s="150" t="s">
        <v>144</v>
      </c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  <c r="BI134" s="150"/>
      <c r="BJ134" s="150"/>
      <c r="BK134" s="150"/>
      <c r="BL134" s="150"/>
      <c r="BM134" s="150"/>
      <c r="BN134" s="150"/>
      <c r="BO134" s="150"/>
      <c r="BP134" s="150"/>
      <c r="BQ134" s="150"/>
      <c r="BR134" s="150"/>
    </row>
    <row r="135" spans="21:72" ht="18" customHeight="1" thickBot="1">
      <c r="W135" s="34"/>
      <c r="X135" s="34"/>
      <c r="Y135" s="34"/>
      <c r="Z135" s="34"/>
      <c r="AA135" s="34"/>
      <c r="AB135" s="34"/>
      <c r="AC135" s="34"/>
      <c r="AD135" s="34"/>
      <c r="AE135" s="76"/>
      <c r="AF135" s="26"/>
      <c r="AG135" s="26"/>
      <c r="AH135" s="26"/>
      <c r="AI135" s="149" t="s">
        <v>16</v>
      </c>
      <c r="AJ135" s="149"/>
      <c r="AK135" s="149"/>
      <c r="AL135" s="149"/>
      <c r="AM135" s="149"/>
      <c r="AN135" s="149"/>
      <c r="AO135" s="149"/>
      <c r="AP135" s="26" t="s">
        <v>43</v>
      </c>
      <c r="AQ135" s="150" t="s">
        <v>145</v>
      </c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  <c r="BI135" s="150"/>
      <c r="BJ135" s="150"/>
      <c r="BK135" s="150"/>
      <c r="BL135" s="150"/>
      <c r="BM135" s="150"/>
      <c r="BN135" s="150"/>
      <c r="BO135" s="150"/>
      <c r="BP135" s="150"/>
      <c r="BQ135" s="150"/>
      <c r="BR135" s="150"/>
    </row>
    <row r="136" spans="21:72" ht="18" customHeight="1" thickBot="1">
      <c r="W136" s="34"/>
      <c r="X136" s="149" t="s">
        <v>126</v>
      </c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26" t="s">
        <v>43</v>
      </c>
      <c r="AI136" s="160" t="str">
        <f>CONCATENATE(Sheet1!Z19)</f>
        <v/>
      </c>
      <c r="AJ136" s="161"/>
      <c r="AK136" s="26"/>
      <c r="AL136" s="150" t="s">
        <v>131</v>
      </c>
      <c r="AM136" s="150"/>
      <c r="AN136" s="150"/>
      <c r="AO136" s="150"/>
      <c r="AP136" s="150"/>
      <c r="AQ136" s="26"/>
      <c r="AR136" s="26"/>
      <c r="AS136" s="160" t="str">
        <f>CONCATENATE(Sheet1!Z20)</f>
        <v/>
      </c>
      <c r="AT136" s="161"/>
      <c r="AU136" s="26"/>
      <c r="AV136" s="150" t="s">
        <v>134</v>
      </c>
      <c r="AW136" s="150"/>
      <c r="AX136" s="150"/>
      <c r="AY136" s="150"/>
      <c r="AZ136" s="150"/>
      <c r="BA136" s="150"/>
      <c r="BB136" s="150"/>
      <c r="BC136" s="150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</row>
    <row r="137" spans="21:72" ht="3.95" customHeight="1" thickBot="1">
      <c r="W137" s="34"/>
      <c r="X137" s="34"/>
      <c r="Y137" s="34"/>
      <c r="Z137" s="34"/>
      <c r="AA137" s="34"/>
      <c r="AB137" s="34"/>
      <c r="AC137" s="34"/>
      <c r="AD137" s="34"/>
      <c r="AE137" s="76"/>
      <c r="AF137" s="26"/>
      <c r="AG137" s="26"/>
      <c r="AH137" s="26"/>
      <c r="AI137" s="79"/>
      <c r="AJ137" s="79"/>
      <c r="AK137" s="26"/>
      <c r="AL137" s="26"/>
      <c r="AM137" s="26"/>
      <c r="AN137" s="26"/>
      <c r="AO137" s="26"/>
      <c r="AP137" s="26"/>
      <c r="AQ137" s="26"/>
      <c r="AR137" s="26"/>
      <c r="AS137" s="79"/>
      <c r="AT137" s="79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</row>
    <row r="138" spans="21:72" ht="18" customHeight="1" thickBot="1">
      <c r="W138" s="34"/>
      <c r="X138" s="34"/>
      <c r="Y138" s="34"/>
      <c r="Z138" s="34"/>
      <c r="AA138" s="34"/>
      <c r="AB138" s="34"/>
      <c r="AC138" s="34"/>
      <c r="AD138" s="34"/>
      <c r="AE138" s="76"/>
      <c r="AF138" s="26"/>
      <c r="AG138" s="26"/>
      <c r="AH138" s="26"/>
      <c r="AI138" s="160" t="str">
        <f>CONCATENATE(Sheet1!AH19)</f>
        <v/>
      </c>
      <c r="AJ138" s="161"/>
      <c r="AK138" s="26"/>
      <c r="AL138" s="150" t="s">
        <v>132</v>
      </c>
      <c r="AM138" s="150"/>
      <c r="AN138" s="150"/>
      <c r="AO138" s="150"/>
      <c r="AP138" s="150"/>
      <c r="AQ138" s="26"/>
      <c r="AR138" s="26"/>
      <c r="AS138" s="160" t="str">
        <f>CONCATENATE(Sheet1!AH20)</f>
        <v/>
      </c>
      <c r="AT138" s="161"/>
      <c r="AU138" s="26"/>
      <c r="AV138" s="150" t="s">
        <v>135</v>
      </c>
      <c r="AW138" s="150"/>
      <c r="AX138" s="150"/>
      <c r="AY138" s="150"/>
      <c r="AZ138" s="150"/>
      <c r="BA138" s="150"/>
      <c r="BB138" s="150"/>
      <c r="BC138" s="150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</row>
    <row r="139" spans="21:72" ht="3.95" customHeight="1">
      <c r="W139" s="34"/>
      <c r="X139" s="34"/>
      <c r="Y139" s="34"/>
      <c r="Z139" s="34"/>
      <c r="AA139" s="34"/>
      <c r="AB139" s="34"/>
      <c r="AC139" s="34"/>
      <c r="AD139" s="34"/>
      <c r="AE139" s="7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</row>
    <row r="140" spans="21:72" ht="18" customHeight="1">
      <c r="W140" s="34"/>
      <c r="X140" s="149" t="s">
        <v>136</v>
      </c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26" t="s">
        <v>43</v>
      </c>
      <c r="AI140" s="150" t="str">
        <f>CONCATENATE(Sheet1!BE10)</f>
        <v>Pindah Tempat</v>
      </c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</row>
    <row r="141" spans="21:72" ht="18" customHeight="1">
      <c r="W141" s="34"/>
      <c r="X141" s="34"/>
      <c r="Y141" s="34"/>
      <c r="Z141" s="34"/>
      <c r="AA141" s="34"/>
      <c r="AB141" s="34"/>
      <c r="AC141" s="34"/>
      <c r="AD141" s="34"/>
      <c r="AE141" s="7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</row>
    <row r="142" spans="21:72" ht="18" customHeight="1">
      <c r="W142" s="164" t="s">
        <v>137</v>
      </c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  <c r="AI142" s="164"/>
      <c r="AJ142" s="164"/>
      <c r="AK142" s="164"/>
      <c r="AL142" s="164"/>
      <c r="AM142" s="164"/>
      <c r="AN142" s="164"/>
      <c r="AO142" s="164"/>
      <c r="AP142" s="164"/>
      <c r="AQ142" s="164"/>
      <c r="AR142" s="164"/>
      <c r="AS142" s="164"/>
      <c r="AT142" s="164"/>
      <c r="AU142" s="164"/>
      <c r="AV142" s="164"/>
      <c r="AW142" s="164"/>
      <c r="AX142" s="164"/>
      <c r="AY142" s="164"/>
      <c r="AZ142" s="164"/>
      <c r="BA142" s="164"/>
      <c r="BB142" s="164"/>
      <c r="BC142" s="164"/>
      <c r="BD142" s="164"/>
      <c r="BE142" s="164"/>
      <c r="BF142" s="164"/>
      <c r="BG142" s="164"/>
      <c r="BH142" s="164"/>
      <c r="BI142" s="164"/>
      <c r="BJ142" s="164"/>
      <c r="BK142" s="164"/>
      <c r="BL142" s="164"/>
      <c r="BM142" s="164"/>
      <c r="BN142" s="164"/>
      <c r="BO142" s="164"/>
      <c r="BP142" s="82"/>
      <c r="BQ142" s="82"/>
      <c r="BR142" s="82"/>
      <c r="BS142" s="82"/>
      <c r="BT142" s="82"/>
    </row>
    <row r="143" spans="21:72" ht="18" customHeight="1"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64"/>
      <c r="AK143" s="164"/>
      <c r="AL143" s="164"/>
      <c r="AM143" s="164"/>
      <c r="AN143" s="164"/>
      <c r="AO143" s="164"/>
      <c r="AP143" s="164"/>
      <c r="AQ143" s="164"/>
      <c r="AR143" s="164"/>
      <c r="AS143" s="164"/>
      <c r="AT143" s="164"/>
      <c r="AU143" s="164"/>
      <c r="AV143" s="164"/>
      <c r="AW143" s="164"/>
      <c r="AX143" s="164"/>
      <c r="AY143" s="164"/>
      <c r="AZ143" s="164"/>
      <c r="BA143" s="164"/>
      <c r="BB143" s="164"/>
      <c r="BC143" s="164"/>
      <c r="BD143" s="164"/>
      <c r="BE143" s="164"/>
      <c r="BF143" s="164"/>
      <c r="BG143" s="164"/>
      <c r="BH143" s="164"/>
      <c r="BI143" s="164"/>
      <c r="BJ143" s="164"/>
      <c r="BK143" s="164"/>
      <c r="BL143" s="164"/>
      <c r="BM143" s="164"/>
      <c r="BN143" s="164"/>
      <c r="BO143" s="164"/>
      <c r="BP143" s="82"/>
      <c r="BQ143" s="82"/>
      <c r="BR143" s="82"/>
      <c r="BS143" s="82"/>
      <c r="BT143" s="82"/>
    </row>
    <row r="144" spans="21:72" ht="18" customHeight="1">
      <c r="U144" s="34"/>
      <c r="V144" s="34"/>
      <c r="W144" s="34"/>
      <c r="X144" s="34"/>
      <c r="Y144" s="34"/>
      <c r="Z144" s="34"/>
      <c r="AA144" s="34"/>
      <c r="AB144" s="34"/>
      <c r="AC144" s="7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</row>
    <row r="145" spans="21:71" ht="18" customHeight="1">
      <c r="U145" s="34"/>
      <c r="V145" s="34"/>
      <c r="W145" s="34"/>
      <c r="X145" s="34"/>
      <c r="Y145" s="34"/>
      <c r="Z145" s="34"/>
      <c r="AA145" s="34"/>
      <c r="AB145" s="34"/>
      <c r="AC145" s="7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162" t="str">
        <f>AQ114</f>
        <v>Ngulungkulon</v>
      </c>
      <c r="BC145" s="162"/>
      <c r="BD145" s="162"/>
      <c r="BE145" s="162"/>
      <c r="BF145" s="162"/>
      <c r="BG145" s="162"/>
      <c r="BH145" s="162"/>
      <c r="BI145" s="162"/>
      <c r="BJ145" s="162" t="str">
        <f>BJ82</f>
        <v>……….</v>
      </c>
      <c r="BK145" s="162"/>
      <c r="BL145" s="153" t="str">
        <f>BL82</f>
        <v>………..</v>
      </c>
      <c r="BM145" s="153"/>
      <c r="BN145" s="153"/>
      <c r="BO145" s="153"/>
      <c r="BP145" s="153"/>
      <c r="BQ145" s="153"/>
      <c r="BR145" s="153"/>
      <c r="BS145" s="153"/>
    </row>
    <row r="146" spans="21:71" ht="18" customHeight="1">
      <c r="U146" s="34"/>
      <c r="V146" s="34"/>
      <c r="W146" s="34"/>
      <c r="X146" s="34"/>
      <c r="Y146" s="34"/>
      <c r="Z146" s="34"/>
      <c r="AA146" s="34"/>
      <c r="AB146" s="34"/>
      <c r="AC146" s="7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153" t="s">
        <v>138</v>
      </c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  <c r="BO146" s="153"/>
      <c r="BP146" s="153"/>
      <c r="BQ146" s="153"/>
      <c r="BR146" s="153"/>
    </row>
    <row r="147" spans="21:71" ht="18" customHeight="1">
      <c r="U147" s="34"/>
      <c r="V147" s="34"/>
      <c r="W147" s="34"/>
      <c r="X147" s="34"/>
      <c r="Y147" s="34"/>
      <c r="Z147" s="34"/>
      <c r="AA147" s="34"/>
      <c r="AB147" s="34"/>
      <c r="AC147" s="7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</row>
    <row r="148" spans="21:71" ht="18" customHeight="1">
      <c r="U148" s="34"/>
      <c r="V148" s="34"/>
      <c r="W148" s="34"/>
      <c r="X148" s="34"/>
      <c r="Y148" s="34"/>
      <c r="Z148" s="34"/>
      <c r="AA148" s="34"/>
      <c r="AB148" s="34"/>
      <c r="AC148" s="7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3"/>
      <c r="BQ148" s="163"/>
      <c r="BR148" s="26"/>
    </row>
    <row r="149" spans="21:71" ht="18" customHeight="1">
      <c r="U149" s="34"/>
      <c r="V149" s="34"/>
      <c r="W149" s="34"/>
      <c r="X149" s="34"/>
      <c r="Y149" s="34"/>
      <c r="Z149" s="34"/>
      <c r="AA149" s="34"/>
      <c r="AB149" s="34"/>
      <c r="AC149" s="7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3"/>
      <c r="BQ149" s="163"/>
      <c r="BR149" s="26"/>
    </row>
    <row r="150" spans="21:71" ht="18" customHeight="1">
      <c r="U150" s="34"/>
      <c r="V150" s="34"/>
      <c r="W150" s="34"/>
      <c r="X150" s="34"/>
      <c r="Y150" s="34"/>
      <c r="Z150" s="34"/>
      <c r="AA150" s="34"/>
      <c r="AB150" s="34"/>
      <c r="AC150" s="7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163" t="str">
        <f>AI108</f>
        <v>……………………….</v>
      </c>
      <c r="BC150" s="163"/>
      <c r="BD150" s="163"/>
      <c r="BE150" s="163"/>
      <c r="BF150" s="163"/>
      <c r="BG150" s="163"/>
      <c r="BH150" s="163"/>
      <c r="BI150" s="163"/>
      <c r="BJ150" s="163"/>
      <c r="BK150" s="163"/>
      <c r="BL150" s="163"/>
      <c r="BM150" s="163"/>
      <c r="BN150" s="163"/>
      <c r="BO150" s="163"/>
      <c r="BP150" s="163"/>
      <c r="BQ150" s="163"/>
      <c r="BR150" s="163"/>
    </row>
    <row r="151" spans="21:71" ht="18" customHeight="1">
      <c r="U151" s="157" t="s">
        <v>139</v>
      </c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/>
      <c r="AZ151" s="157"/>
      <c r="BA151" s="157"/>
      <c r="BB151" s="157"/>
      <c r="BC151" s="157"/>
      <c r="BD151" s="157"/>
      <c r="BE151" s="157"/>
      <c r="BF151" s="157"/>
      <c r="BG151" s="157"/>
      <c r="BH151" s="157"/>
      <c r="BI151" s="157"/>
      <c r="BJ151" s="157"/>
      <c r="BK151" s="157"/>
      <c r="BL151" s="157"/>
      <c r="BM151" s="157"/>
      <c r="BN151" s="157"/>
      <c r="BO151" s="157"/>
      <c r="BP151" s="157"/>
      <c r="BQ151" s="157"/>
      <c r="BR151" s="157"/>
    </row>
    <row r="152" spans="21:71" ht="18" customHeight="1">
      <c r="U152" s="158" t="str">
        <f>CONCATENATE("Kepala Desa ",Sheet1!CS18)</f>
        <v>Kepala Desa Ngulungkulon</v>
      </c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/>
      <c r="AP152" s="35"/>
      <c r="AQ152" s="35"/>
      <c r="AR152" s="35"/>
      <c r="AS152" s="35"/>
      <c r="AT152" s="81"/>
      <c r="AU152" s="81"/>
      <c r="AV152" s="81"/>
      <c r="AW152" s="157" t="s">
        <v>34</v>
      </c>
      <c r="AX152" s="157"/>
      <c r="AY152" s="157"/>
      <c r="AZ152" s="157"/>
      <c r="BA152" s="157"/>
      <c r="BB152" s="157"/>
      <c r="BC152" s="157"/>
      <c r="BD152" s="157"/>
      <c r="BE152" s="157"/>
      <c r="BF152" s="157"/>
      <c r="BG152" s="157"/>
      <c r="BH152" s="157"/>
      <c r="BI152" s="157"/>
      <c r="BJ152" s="157"/>
      <c r="BK152" s="157"/>
      <c r="BL152" s="157"/>
      <c r="BM152" s="157"/>
      <c r="BN152" s="157"/>
      <c r="BO152" s="157"/>
      <c r="BP152" s="157"/>
      <c r="BQ152" s="157"/>
      <c r="BR152" s="157"/>
    </row>
    <row r="153" spans="21:71" ht="18" customHeight="1">
      <c r="U153" s="34"/>
      <c r="V153" s="34"/>
      <c r="W153" s="34"/>
      <c r="X153" s="34"/>
      <c r="Y153" s="34"/>
      <c r="Z153" s="34"/>
      <c r="AA153" s="34"/>
      <c r="AB153" s="34"/>
      <c r="AC153" s="7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</row>
    <row r="154" spans="21:71" ht="18" customHeight="1">
      <c r="U154" s="34"/>
      <c r="V154" s="34"/>
      <c r="W154" s="34"/>
      <c r="X154" s="34"/>
      <c r="Y154" s="34"/>
      <c r="Z154" s="34"/>
      <c r="AA154" s="34"/>
      <c r="AB154" s="34"/>
      <c r="AC154" s="77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</row>
    <row r="155" spans="21:71" ht="18" customHeight="1">
      <c r="U155" s="34"/>
      <c r="V155" s="34"/>
      <c r="W155" s="34"/>
      <c r="X155" s="34"/>
      <c r="Y155" s="34"/>
      <c r="Z155" s="34"/>
      <c r="AA155" s="34"/>
      <c r="AB155" s="34"/>
      <c r="AC155" s="7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</row>
    <row r="156" spans="21:71" ht="18" customHeight="1">
      <c r="U156" s="34"/>
      <c r="V156" s="34"/>
      <c r="W156" s="34"/>
      <c r="X156" s="34"/>
      <c r="Y156" s="34"/>
      <c r="Z156" s="34"/>
      <c r="AA156" s="34"/>
      <c r="AB156" s="34"/>
      <c r="AC156" s="7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</row>
    <row r="157" spans="21:71" ht="18" customHeight="1">
      <c r="U157" s="34"/>
      <c r="V157" s="159" t="str">
        <f>CONCATENATE(Sheet1!CS20)</f>
        <v>ROMELAN</v>
      </c>
      <c r="W157" s="159"/>
      <c r="X157" s="159"/>
      <c r="Y157" s="159"/>
      <c r="Z157" s="159"/>
      <c r="AA157" s="159"/>
      <c r="AB157" s="159"/>
      <c r="AC157" s="159"/>
      <c r="AD157" s="159"/>
      <c r="AE157" s="159"/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83"/>
      <c r="AQ157" s="83"/>
      <c r="AR157" s="83"/>
      <c r="AS157" s="83"/>
      <c r="AT157" s="26"/>
      <c r="AU157" s="26"/>
      <c r="AV157" s="26"/>
      <c r="AW157" s="153" t="s">
        <v>146</v>
      </c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  <c r="BI157" s="153"/>
      <c r="BJ157" s="153"/>
      <c r="BK157" s="153"/>
      <c r="BL157" s="153"/>
      <c r="BM157" s="153"/>
      <c r="BN157" s="153"/>
      <c r="BO157" s="153"/>
      <c r="BP157" s="153"/>
      <c r="BQ157" s="153"/>
      <c r="BR157" s="153"/>
    </row>
    <row r="158" spans="21:71" ht="18" customHeight="1">
      <c r="U158" s="36"/>
      <c r="V158" s="36"/>
      <c r="W158" s="36"/>
      <c r="X158" s="36"/>
      <c r="Y158" s="36"/>
      <c r="Z158" s="36"/>
      <c r="AA158" s="36"/>
      <c r="AB158" s="36"/>
      <c r="AC158" s="65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</row>
    <row r="159" spans="21:71" ht="18" customHeight="1">
      <c r="U159" s="36"/>
      <c r="V159" s="36"/>
      <c r="W159" s="36"/>
      <c r="X159" s="36"/>
      <c r="Y159" s="36"/>
      <c r="Z159" s="36"/>
      <c r="AA159" s="36"/>
      <c r="AB159" s="36"/>
      <c r="AC159" s="65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</row>
    <row r="160" spans="21:71" ht="18" customHeight="1">
      <c r="U160" s="36"/>
      <c r="V160" s="36"/>
      <c r="W160" s="36"/>
      <c r="X160" s="36"/>
      <c r="Y160" s="36"/>
      <c r="Z160" s="36"/>
      <c r="AA160" s="36"/>
      <c r="AB160" s="36"/>
      <c r="AC160" s="65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</row>
    <row r="161" spans="21:70" ht="18" customHeight="1">
      <c r="U161" s="197" t="s">
        <v>0</v>
      </c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  <c r="AO161" s="197"/>
      <c r="AP161" s="197"/>
      <c r="AQ161" s="197"/>
      <c r="AR161" s="197"/>
      <c r="AS161" s="197"/>
      <c r="AT161" s="197"/>
      <c r="AU161" s="197"/>
      <c r="AV161" s="197"/>
      <c r="AW161" s="197"/>
      <c r="AX161" s="197"/>
      <c r="AY161" s="197"/>
      <c r="AZ161" s="197"/>
      <c r="BA161" s="197"/>
      <c r="BB161" s="197"/>
      <c r="BC161" s="197"/>
      <c r="BD161" s="197"/>
      <c r="BE161" s="197"/>
      <c r="BF161" s="197"/>
      <c r="BG161" s="197"/>
      <c r="BH161" s="197"/>
      <c r="BI161" s="197"/>
      <c r="BJ161" s="197"/>
      <c r="BK161" s="197"/>
      <c r="BL161" s="197"/>
      <c r="BM161" s="197"/>
      <c r="BN161" s="197"/>
      <c r="BO161" s="197"/>
      <c r="BP161" s="197"/>
      <c r="BQ161" s="197"/>
      <c r="BR161" s="197"/>
    </row>
    <row r="162" spans="21:70" ht="18" customHeight="1">
      <c r="U162" s="197" t="s">
        <v>1</v>
      </c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197"/>
      <c r="AJ162" s="197"/>
      <c r="AK162" s="197"/>
      <c r="AL162" s="197"/>
      <c r="AM162" s="197"/>
      <c r="AN162" s="197"/>
      <c r="AO162" s="197"/>
      <c r="AP162" s="197"/>
      <c r="AQ162" s="197"/>
      <c r="AR162" s="197"/>
      <c r="AS162" s="197"/>
      <c r="AT162" s="197"/>
      <c r="AU162" s="197"/>
      <c r="AV162" s="197"/>
      <c r="AW162" s="197"/>
      <c r="AX162" s="197"/>
      <c r="AY162" s="197"/>
      <c r="AZ162" s="197"/>
      <c r="BA162" s="197"/>
      <c r="BB162" s="197"/>
      <c r="BC162" s="197"/>
      <c r="BD162" s="197"/>
      <c r="BE162" s="197"/>
      <c r="BF162" s="197"/>
      <c r="BG162" s="197"/>
      <c r="BH162" s="197"/>
      <c r="BI162" s="197"/>
      <c r="BJ162" s="197"/>
      <c r="BK162" s="197"/>
      <c r="BL162" s="197"/>
      <c r="BM162" s="197"/>
      <c r="BN162" s="197"/>
      <c r="BO162" s="197"/>
      <c r="BP162" s="197"/>
      <c r="BQ162" s="197"/>
      <c r="BR162" s="197"/>
    </row>
    <row r="163" spans="21:70" ht="18" customHeight="1">
      <c r="U163" s="197" t="s">
        <v>2</v>
      </c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  <c r="AR163" s="197"/>
      <c r="AS163" s="197"/>
      <c r="AT163" s="197"/>
      <c r="AU163" s="197"/>
      <c r="AV163" s="197"/>
      <c r="AW163" s="197"/>
      <c r="AX163" s="197"/>
      <c r="AY163" s="197"/>
      <c r="AZ163" s="197"/>
      <c r="BA163" s="197"/>
      <c r="BB163" s="197"/>
      <c r="BC163" s="197"/>
      <c r="BD163" s="197"/>
      <c r="BE163" s="197"/>
      <c r="BF163" s="197"/>
      <c r="BG163" s="197"/>
      <c r="BH163" s="197"/>
      <c r="BI163" s="197"/>
      <c r="BJ163" s="197"/>
      <c r="BK163" s="197"/>
      <c r="BL163" s="197"/>
      <c r="BM163" s="197"/>
      <c r="BN163" s="197"/>
      <c r="BO163" s="197"/>
      <c r="BP163" s="197"/>
      <c r="BQ163" s="197"/>
      <c r="BR163" s="197"/>
    </row>
    <row r="164" spans="21:70" ht="18" customHeight="1" thickBot="1">
      <c r="U164" s="198" t="s">
        <v>3</v>
      </c>
      <c r="V164" s="198"/>
      <c r="W164" s="198"/>
      <c r="X164" s="198"/>
      <c r="Y164" s="198"/>
      <c r="Z164" s="198"/>
      <c r="AA164" s="198"/>
      <c r="AB164" s="198"/>
      <c r="AC164" s="198"/>
      <c r="AD164" s="198"/>
      <c r="AE164" s="198"/>
      <c r="AF164" s="198"/>
      <c r="AG164" s="198"/>
      <c r="AH164" s="198"/>
      <c r="AI164" s="198"/>
      <c r="AJ164" s="198"/>
      <c r="AK164" s="198"/>
      <c r="AL164" s="198"/>
      <c r="AM164" s="198"/>
      <c r="AN164" s="198"/>
      <c r="AO164" s="198"/>
      <c r="AP164" s="198"/>
      <c r="AQ164" s="198"/>
      <c r="AR164" s="198"/>
      <c r="AS164" s="198"/>
      <c r="AT164" s="198"/>
      <c r="AU164" s="198"/>
      <c r="AV164" s="198"/>
      <c r="AW164" s="198"/>
      <c r="AX164" s="198"/>
      <c r="AY164" s="198"/>
      <c r="AZ164" s="19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</row>
    <row r="165" spans="21:70" ht="18" customHeight="1" thickTop="1">
      <c r="U165" s="19"/>
      <c r="V165" s="19"/>
      <c r="W165" s="40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</row>
    <row r="166" spans="21:70" ht="19.5">
      <c r="U166" s="199" t="s">
        <v>4</v>
      </c>
      <c r="V166" s="199"/>
      <c r="W166" s="199"/>
      <c r="X166" s="199"/>
      <c r="Y166" s="199"/>
      <c r="Z166" s="199"/>
      <c r="AA166" s="199"/>
      <c r="AB166" s="199"/>
      <c r="AC166" s="199"/>
      <c r="AD166" s="199"/>
      <c r="AE166" s="199"/>
      <c r="AF166" s="199"/>
      <c r="AG166" s="199"/>
      <c r="AH166" s="199"/>
      <c r="AI166" s="199"/>
      <c r="AJ166" s="199"/>
      <c r="AK166" s="199"/>
      <c r="AL166" s="199"/>
      <c r="AM166" s="199"/>
      <c r="AN166" s="199"/>
      <c r="AO166" s="199"/>
      <c r="AP166" s="199"/>
      <c r="AQ166" s="199"/>
      <c r="AR166" s="199"/>
      <c r="AS166" s="199"/>
      <c r="AT166" s="199"/>
      <c r="AU166" s="199"/>
      <c r="AV166" s="199"/>
      <c r="AW166" s="199"/>
      <c r="AX166" s="199"/>
      <c r="AY166" s="199"/>
      <c r="AZ166" s="199"/>
      <c r="BA166" s="199"/>
      <c r="BB166" s="199"/>
      <c r="BC166" s="199"/>
      <c r="BD166" s="199"/>
      <c r="BE166" s="199"/>
      <c r="BF166" s="199"/>
      <c r="BG166" s="199"/>
      <c r="BH166" s="199"/>
      <c r="BI166" s="199"/>
      <c r="BJ166" s="199"/>
      <c r="BK166" s="199"/>
      <c r="BL166" s="199"/>
      <c r="BM166" s="199"/>
      <c r="BN166" s="199"/>
      <c r="BO166" s="199"/>
      <c r="BP166" s="199"/>
      <c r="BQ166" s="199"/>
      <c r="BR166" s="199"/>
    </row>
    <row r="167" spans="21:70" ht="16.5">
      <c r="U167" s="153" t="str">
        <f>CONCATENATE(W538,Sheet1!Z3,W539)</f>
        <v>Nomor : 470 / ………. / 35.03.02.2001 / 2018</v>
      </c>
      <c r="V167" s="153"/>
      <c r="W167" s="153"/>
      <c r="X167" s="153"/>
      <c r="Y167" s="153"/>
      <c r="Z167" s="153"/>
      <c r="AA167" s="153"/>
      <c r="AB167" s="153"/>
      <c r="AC167" s="153"/>
      <c r="AD167" s="153"/>
      <c r="AE167" s="153"/>
      <c r="AF167" s="153"/>
      <c r="AG167" s="153"/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53"/>
      <c r="BI167" s="153"/>
      <c r="BJ167" s="153"/>
      <c r="BK167" s="153"/>
      <c r="BL167" s="153"/>
      <c r="BM167" s="153"/>
      <c r="BN167" s="153"/>
      <c r="BO167" s="153"/>
      <c r="BP167" s="153"/>
      <c r="BQ167" s="153"/>
      <c r="BR167" s="153"/>
    </row>
    <row r="168" spans="21:70" ht="16.5">
      <c r="U168" s="4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</row>
    <row r="169" spans="21:70" ht="16.5">
      <c r="U169" s="150" t="s">
        <v>5</v>
      </c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27" t="s">
        <v>43</v>
      </c>
      <c r="AG169" s="154" t="str">
        <f>AI126</f>
        <v>………………………….</v>
      </c>
      <c r="AH169" s="154"/>
      <c r="AI169" s="154"/>
      <c r="AJ169" s="154"/>
      <c r="AK169" s="154"/>
      <c r="AL169" s="154"/>
      <c r="AM169" s="154"/>
      <c r="AN169" s="154"/>
      <c r="AO169" s="154"/>
      <c r="AP169" s="154"/>
      <c r="AQ169" s="154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  <c r="BG169" s="154"/>
      <c r="BH169" s="154"/>
      <c r="BI169" s="154"/>
      <c r="BJ169" s="154"/>
      <c r="BK169" s="154"/>
      <c r="BL169" s="154"/>
      <c r="BM169" s="154"/>
      <c r="BN169" s="154"/>
      <c r="BO169" s="154"/>
      <c r="BP169" s="154"/>
      <c r="BQ169" s="154"/>
      <c r="BR169" s="154"/>
    </row>
    <row r="170" spans="21:70" ht="16.5">
      <c r="U170" s="27" t="s">
        <v>6</v>
      </c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 t="s">
        <v>43</v>
      </c>
      <c r="AG170" s="150" t="str">
        <f>AJ67</f>
        <v>……………………….</v>
      </c>
      <c r="AH170" s="150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  <c r="BI170" s="150"/>
      <c r="BJ170" s="150"/>
      <c r="BK170" s="150"/>
      <c r="BL170" s="150"/>
      <c r="BM170" s="150"/>
      <c r="BN170" s="150"/>
      <c r="BO170" s="150"/>
      <c r="BP170" s="150"/>
      <c r="BQ170" s="150"/>
      <c r="BR170" s="150"/>
    </row>
    <row r="171" spans="21:70" ht="16.5">
      <c r="U171" s="27" t="s">
        <v>7</v>
      </c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 t="s">
        <v>43</v>
      </c>
      <c r="AG171" s="150" t="str">
        <f>AJ68</f>
        <v>…………..,   ….  -- …..  -- ……..</v>
      </c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  <c r="BI171" s="150"/>
      <c r="BJ171" s="150"/>
      <c r="BK171" s="150"/>
      <c r="BL171" s="150"/>
      <c r="BM171" s="150"/>
      <c r="BN171" s="150"/>
      <c r="BO171" s="150"/>
      <c r="BP171" s="150"/>
      <c r="BQ171" s="150"/>
      <c r="BR171" s="150"/>
    </row>
    <row r="172" spans="21:70" ht="16.5">
      <c r="U172" s="27" t="s">
        <v>8</v>
      </c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 t="s">
        <v>43</v>
      </c>
      <c r="AG172" s="150" t="str">
        <f>AJ69</f>
        <v>……………………</v>
      </c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  <c r="BI172" s="150"/>
      <c r="BJ172" s="150"/>
      <c r="BK172" s="150"/>
      <c r="BL172" s="150"/>
      <c r="BM172" s="150"/>
      <c r="BN172" s="150"/>
      <c r="BO172" s="150"/>
      <c r="BP172" s="150"/>
      <c r="BQ172" s="150"/>
      <c r="BR172" s="150"/>
    </row>
    <row r="173" spans="21:70" ht="16.5">
      <c r="U173" s="27" t="s">
        <v>9</v>
      </c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 t="s">
        <v>43</v>
      </c>
      <c r="AG173" s="150" t="str">
        <f>AJ71</f>
        <v>……………………</v>
      </c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  <c r="BI173" s="150"/>
      <c r="BJ173" s="150"/>
      <c r="BK173" s="150"/>
      <c r="BL173" s="150"/>
      <c r="BM173" s="150"/>
      <c r="BN173" s="150"/>
      <c r="BO173" s="150"/>
      <c r="BP173" s="150"/>
      <c r="BQ173" s="150"/>
      <c r="BR173" s="150"/>
    </row>
    <row r="174" spans="21:70" ht="16.5">
      <c r="U174" s="27" t="s">
        <v>10</v>
      </c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 t="s">
        <v>43</v>
      </c>
      <c r="AG174" s="150" t="str">
        <f>AJ70</f>
        <v>……………………</v>
      </c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  <c r="BI174" s="150"/>
      <c r="BJ174" s="150"/>
      <c r="BK174" s="150"/>
      <c r="BL174" s="150"/>
      <c r="BM174" s="150"/>
      <c r="BN174" s="150"/>
      <c r="BO174" s="150"/>
      <c r="BP174" s="150"/>
      <c r="BQ174" s="150"/>
      <c r="BR174" s="150"/>
    </row>
    <row r="175" spans="21:70" ht="16.5">
      <c r="U175" s="27" t="s">
        <v>11</v>
      </c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 t="s">
        <v>43</v>
      </c>
      <c r="AG175" s="150" t="str">
        <f>AJ72</f>
        <v>……………………</v>
      </c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  <c r="BI175" s="150"/>
      <c r="BJ175" s="150"/>
      <c r="BK175" s="150"/>
      <c r="BL175" s="150"/>
      <c r="BM175" s="150"/>
      <c r="BN175" s="150"/>
      <c r="BO175" s="150"/>
      <c r="BP175" s="150"/>
      <c r="BQ175" s="150"/>
      <c r="BR175" s="150"/>
    </row>
    <row r="176" spans="21:70" ht="16.5">
      <c r="U176" s="27" t="s">
        <v>12</v>
      </c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 t="s">
        <v>43</v>
      </c>
      <c r="AG176" s="150" t="str">
        <f>Sheet1!Z18</f>
        <v>………………..</v>
      </c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  <c r="BI176" s="150"/>
      <c r="BJ176" s="150"/>
      <c r="BK176" s="150"/>
      <c r="BL176" s="150"/>
      <c r="BM176" s="150"/>
      <c r="BN176" s="150"/>
      <c r="BO176" s="150"/>
      <c r="BP176" s="150"/>
      <c r="BQ176" s="150"/>
      <c r="BR176" s="150"/>
    </row>
    <row r="177" spans="21:118" ht="16.5">
      <c r="U177" s="27" t="s">
        <v>13</v>
      </c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 t="s">
        <v>43</v>
      </c>
      <c r="AG177" s="150" t="str">
        <f>AJ74</f>
        <v>RT ………. RW ………. Dusun ………. Desa Ngulungkulon</v>
      </c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  <c r="BI177" s="150"/>
      <c r="BJ177" s="150"/>
      <c r="BK177" s="150"/>
      <c r="BL177" s="150"/>
      <c r="BM177" s="150"/>
      <c r="BN177" s="150"/>
      <c r="BO177" s="150"/>
      <c r="BP177" s="150"/>
      <c r="BQ177" s="150"/>
      <c r="BR177" s="150"/>
    </row>
    <row r="178" spans="21:118" ht="16.5">
      <c r="U178" s="41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150" t="s">
        <v>55</v>
      </c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  <c r="BI178" s="150"/>
      <c r="BJ178" s="150"/>
      <c r="BK178" s="150"/>
      <c r="BL178" s="150"/>
      <c r="BM178" s="150"/>
      <c r="BN178" s="150"/>
      <c r="BO178" s="150"/>
      <c r="BP178" s="150"/>
      <c r="BQ178" s="150"/>
      <c r="BR178" s="150"/>
    </row>
    <row r="179" spans="21:118" ht="16.5">
      <c r="U179" s="27" t="s">
        <v>14</v>
      </c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 t="s">
        <v>43</v>
      </c>
      <c r="AG179" s="150" t="str">
        <f>AJ73</f>
        <v>…………………….</v>
      </c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  <c r="BI179" s="150"/>
      <c r="BJ179" s="150"/>
      <c r="BK179" s="150"/>
      <c r="BL179" s="150"/>
      <c r="BM179" s="150"/>
      <c r="BN179" s="150"/>
      <c r="BO179" s="150"/>
      <c r="BP179" s="150"/>
      <c r="BQ179" s="150"/>
      <c r="BR179" s="150"/>
    </row>
    <row r="180" spans="21:118" ht="16.5">
      <c r="U180" s="27" t="s">
        <v>57</v>
      </c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 t="s">
        <v>43</v>
      </c>
      <c r="AG180" s="150" t="str">
        <f>CONCATENATE(Sheet1!BE4)</f>
        <v>Dusun…………..</v>
      </c>
      <c r="AH180" s="150"/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  <c r="BI180" s="150"/>
      <c r="BJ180" s="150"/>
      <c r="BK180" s="150"/>
      <c r="BL180" s="150"/>
      <c r="BM180" s="150"/>
      <c r="BN180" s="150"/>
      <c r="BO180" s="150"/>
      <c r="BP180" s="150"/>
      <c r="BQ180" s="150"/>
      <c r="BR180" s="150"/>
    </row>
    <row r="181" spans="21:118" ht="16.5"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150" t="str">
        <f>CONCATENATE(Sheet1!AZ2)</f>
        <v>RT</v>
      </c>
      <c r="AH181" s="150"/>
      <c r="AI181" s="47" t="s">
        <v>43</v>
      </c>
      <c r="AJ181" s="196" t="str">
        <f>CONCATENATE(Sheet1!BE2)</f>
        <v>…….</v>
      </c>
      <c r="AK181" s="196"/>
      <c r="AL181" s="47"/>
      <c r="AM181" s="150" t="str">
        <f>CONCATENATE(Sheet1!AZ3)</f>
        <v>RW</v>
      </c>
      <c r="AN181" s="150"/>
      <c r="AO181" s="47" t="s">
        <v>43</v>
      </c>
      <c r="AP181" s="196" t="str">
        <f>CONCATENATE(Sheet1!BE3)</f>
        <v>…..</v>
      </c>
      <c r="AQ181" s="196"/>
      <c r="AR181" s="196"/>
      <c r="AS181" s="46"/>
      <c r="AT181" s="46"/>
      <c r="AU181" s="46"/>
      <c r="AV181" s="49"/>
      <c r="AW181" s="46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</row>
    <row r="182" spans="21:118" ht="16.5">
      <c r="U182" s="26"/>
      <c r="V182" s="42"/>
      <c r="W182" s="26"/>
      <c r="X182" s="26"/>
      <c r="Y182" s="42"/>
      <c r="Z182" s="26"/>
      <c r="AA182" s="26"/>
      <c r="AB182" s="26"/>
      <c r="AC182" s="26"/>
      <c r="AD182" s="26"/>
      <c r="AE182" s="26"/>
      <c r="AF182" s="26"/>
      <c r="AG182" s="150" t="str">
        <f>CONCATENATE(Sheet1!AV5)</f>
        <v>Kel.</v>
      </c>
      <c r="AH182" s="150"/>
      <c r="AI182" s="150"/>
      <c r="AJ182" s="150"/>
      <c r="AK182" s="150"/>
      <c r="AL182" s="150"/>
      <c r="AM182" s="26"/>
      <c r="AN182" s="26"/>
      <c r="AO182" s="26" t="s">
        <v>43</v>
      </c>
      <c r="AP182" s="150" t="str">
        <f>CONCATENATE(Sheet1!BE5)</f>
        <v>…………………..</v>
      </c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  <c r="BI182" s="150"/>
      <c r="BJ182" s="150"/>
      <c r="BK182" s="150"/>
      <c r="BL182" s="150"/>
      <c r="BM182" s="150"/>
      <c r="BN182" s="150"/>
      <c r="BO182" s="150"/>
      <c r="BP182" s="150"/>
      <c r="BQ182" s="150"/>
      <c r="BR182" s="150"/>
    </row>
    <row r="183" spans="21:118" ht="16.5">
      <c r="U183" s="26"/>
      <c r="V183" s="42"/>
      <c r="W183" s="26"/>
      <c r="X183" s="42"/>
      <c r="Y183" s="26"/>
      <c r="Z183" s="26"/>
      <c r="AA183" s="26"/>
      <c r="AB183" s="26"/>
      <c r="AC183" s="26"/>
      <c r="AD183" s="26"/>
      <c r="AE183" s="26"/>
      <c r="AF183" s="26"/>
      <c r="AG183" s="150" t="str">
        <f>CONCATENATE(Sheet1!AV6)</f>
        <v>Kecamatan</v>
      </c>
      <c r="AH183" s="150"/>
      <c r="AI183" s="150"/>
      <c r="AJ183" s="150"/>
      <c r="AK183" s="150"/>
      <c r="AL183" s="150"/>
      <c r="AM183" s="27"/>
      <c r="AN183" s="27"/>
      <c r="AO183" s="26" t="s">
        <v>43</v>
      </c>
      <c r="AP183" s="150" t="str">
        <f>CONCATENATE(Sheet1!BE6)</f>
        <v>…………………..</v>
      </c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  <c r="BI183" s="150"/>
      <c r="BJ183" s="150"/>
      <c r="BK183" s="150"/>
      <c r="BL183" s="150"/>
      <c r="BM183" s="150"/>
      <c r="BN183" s="150"/>
      <c r="BO183" s="150"/>
      <c r="BP183" s="150"/>
      <c r="BQ183" s="150"/>
      <c r="BR183" s="150"/>
    </row>
    <row r="184" spans="21:118" ht="16.5">
      <c r="U184" s="41"/>
      <c r="V184" s="41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150" t="str">
        <f>CONCATENATE(Sheet1!AV7)</f>
        <v>Kabupaten</v>
      </c>
      <c r="AH184" s="150"/>
      <c r="AI184" s="150"/>
      <c r="AJ184" s="150"/>
      <c r="AK184" s="150"/>
      <c r="AL184" s="150"/>
      <c r="AM184" s="27"/>
      <c r="AN184" s="27"/>
      <c r="AO184" s="26" t="s">
        <v>43</v>
      </c>
      <c r="AP184" s="150" t="str">
        <f>CONCATENATE(Sheet1!BE7)</f>
        <v>……………………</v>
      </c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  <c r="BI184" s="150"/>
      <c r="BJ184" s="150"/>
      <c r="BK184" s="150"/>
      <c r="BL184" s="150"/>
      <c r="BM184" s="150"/>
      <c r="BN184" s="150"/>
      <c r="BO184" s="150"/>
      <c r="BP184" s="150"/>
      <c r="BQ184" s="150"/>
      <c r="BR184" s="150"/>
    </row>
    <row r="185" spans="21:118" ht="16.5">
      <c r="U185" s="41"/>
      <c r="V185" s="26"/>
      <c r="W185" s="41"/>
      <c r="X185" s="26"/>
      <c r="Y185" s="26"/>
      <c r="Z185" s="26"/>
      <c r="AA185" s="26"/>
      <c r="AB185" s="26"/>
      <c r="AC185" s="26"/>
      <c r="AD185" s="26"/>
      <c r="AE185" s="26"/>
      <c r="AF185" s="26"/>
      <c r="AG185" s="150" t="str">
        <f>CONCATENATE(Sheet1!AV8)</f>
        <v>Propinsi</v>
      </c>
      <c r="AH185" s="150"/>
      <c r="AI185" s="150"/>
      <c r="AJ185" s="150"/>
      <c r="AK185" s="150"/>
      <c r="AL185" s="150"/>
      <c r="AM185" s="27"/>
      <c r="AN185" s="27"/>
      <c r="AO185" s="26" t="s">
        <v>43</v>
      </c>
      <c r="AP185" s="150" t="str">
        <f>CONCATENATE(Sheet1!BE8)</f>
        <v>……………………</v>
      </c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  <c r="BI185" s="150"/>
      <c r="BJ185" s="150"/>
      <c r="BK185" s="150"/>
      <c r="BL185" s="150"/>
      <c r="BM185" s="150"/>
      <c r="BN185" s="150"/>
      <c r="BO185" s="150"/>
      <c r="BP185" s="150"/>
      <c r="BQ185" s="150"/>
      <c r="BR185" s="150"/>
    </row>
    <row r="186" spans="21:118" ht="16.5">
      <c r="U186" s="150" t="s">
        <v>33</v>
      </c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26" t="s">
        <v>43</v>
      </c>
      <c r="AG186" s="150" t="str">
        <f>Sheet1!BE9</f>
        <v>Selamanya</v>
      </c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  <c r="BI186" s="150"/>
      <c r="BJ186" s="150"/>
      <c r="BK186" s="150"/>
      <c r="BL186" s="150"/>
      <c r="BM186" s="150"/>
      <c r="BN186" s="150"/>
      <c r="BO186" s="150"/>
      <c r="BP186" s="150"/>
      <c r="BQ186" s="150"/>
      <c r="BR186" s="150"/>
    </row>
    <row r="187" spans="21:118" ht="16.5">
      <c r="U187" s="150" t="s">
        <v>17</v>
      </c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26" t="s">
        <v>43</v>
      </c>
      <c r="AG187" s="150" t="str">
        <f>Sheet1!BE10</f>
        <v>Pindah Tempat</v>
      </c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  <c r="BI187" s="150"/>
      <c r="BJ187" s="150"/>
      <c r="BK187" s="150"/>
      <c r="BL187" s="150"/>
      <c r="BM187" s="150"/>
      <c r="BN187" s="150"/>
      <c r="BO187" s="150"/>
      <c r="BP187" s="150"/>
      <c r="BQ187" s="150"/>
      <c r="BR187" s="150"/>
    </row>
    <row r="188" spans="21:118" ht="16.5">
      <c r="U188" s="150" t="s">
        <v>18</v>
      </c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26" t="s">
        <v>43</v>
      </c>
      <c r="AG188" s="153" t="str">
        <f>CONCATENATE(Sheet1!BE11)</f>
        <v/>
      </c>
      <c r="AH188" s="153"/>
      <c r="AI188" s="153"/>
      <c r="AJ188" s="150" t="s">
        <v>61</v>
      </c>
      <c r="AK188" s="150"/>
      <c r="AL188" s="150"/>
      <c r="AM188" s="27"/>
      <c r="AN188" s="27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</row>
    <row r="189" spans="21:118" ht="16.5">
      <c r="U189" s="150" t="s">
        <v>19</v>
      </c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26" t="s">
        <v>43</v>
      </c>
      <c r="AG189" s="150" t="str">
        <f>BL197</f>
        <v>………..</v>
      </c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  <c r="BI189" s="150"/>
      <c r="BJ189" s="150"/>
      <c r="BK189" s="150"/>
      <c r="BL189" s="150"/>
      <c r="BM189" s="150"/>
      <c r="BN189" s="150"/>
      <c r="BO189" s="150"/>
      <c r="BP189" s="150"/>
      <c r="BQ189" s="150"/>
      <c r="BR189" s="150"/>
    </row>
    <row r="190" spans="21:118" ht="16.5">
      <c r="U190" s="42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</row>
    <row r="191" spans="21:118" ht="16.5" customHeight="1">
      <c r="U191" s="189" t="s">
        <v>20</v>
      </c>
      <c r="V191" s="190"/>
      <c r="W191" s="191"/>
      <c r="X191" s="211" t="s">
        <v>21</v>
      </c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208" t="s">
        <v>22</v>
      </c>
      <c r="AL191" s="209"/>
      <c r="AM191" s="209"/>
      <c r="AN191" s="209"/>
      <c r="AO191" s="209"/>
      <c r="AP191" s="209"/>
      <c r="AQ191" s="209"/>
      <c r="AR191" s="210"/>
      <c r="AS191" s="189" t="s">
        <v>23</v>
      </c>
      <c r="AT191" s="190"/>
      <c r="AU191" s="190"/>
      <c r="AV191" s="190"/>
      <c r="AW191" s="190"/>
      <c r="AX191" s="191"/>
      <c r="AY191" s="189" t="s">
        <v>24</v>
      </c>
      <c r="AZ191" s="217"/>
      <c r="BA191" s="217"/>
      <c r="BB191" s="217"/>
      <c r="BC191" s="218"/>
      <c r="BD191" s="211" t="s">
        <v>25</v>
      </c>
      <c r="BE191" s="217"/>
      <c r="BF191" s="217"/>
      <c r="BG191" s="217"/>
      <c r="BH191" s="217"/>
      <c r="BI191" s="217"/>
      <c r="BJ191" s="218"/>
      <c r="BK191" s="211" t="s">
        <v>26</v>
      </c>
      <c r="BL191" s="212"/>
      <c r="BM191" s="212"/>
      <c r="BN191" s="212"/>
      <c r="BO191" s="212"/>
      <c r="BP191" s="212"/>
      <c r="BQ191" s="212"/>
      <c r="BR191" s="213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12"/>
      <c r="CD191" s="12"/>
      <c r="CE191" s="12"/>
      <c r="CF191" s="12"/>
      <c r="CG191" s="12"/>
      <c r="CH191" s="12"/>
      <c r="CI191" s="12"/>
      <c r="CJ191" s="12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10"/>
      <c r="DL191" s="10"/>
      <c r="DM191" s="10"/>
      <c r="DN191" s="10"/>
    </row>
    <row r="192" spans="21:118" ht="16.5" customHeight="1">
      <c r="U192" s="192"/>
      <c r="V192" s="193"/>
      <c r="W192" s="194"/>
      <c r="X192" s="214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208" t="s">
        <v>27</v>
      </c>
      <c r="AL192" s="209"/>
      <c r="AM192" s="209"/>
      <c r="AN192" s="210"/>
      <c r="AO192" s="208" t="s">
        <v>28</v>
      </c>
      <c r="AP192" s="209"/>
      <c r="AQ192" s="209"/>
      <c r="AR192" s="210"/>
      <c r="AS192" s="192"/>
      <c r="AT192" s="193"/>
      <c r="AU192" s="193"/>
      <c r="AV192" s="193"/>
      <c r="AW192" s="193"/>
      <c r="AX192" s="194"/>
      <c r="AY192" s="219"/>
      <c r="AZ192" s="220"/>
      <c r="BA192" s="220"/>
      <c r="BB192" s="220"/>
      <c r="BC192" s="221"/>
      <c r="BD192" s="219"/>
      <c r="BE192" s="220"/>
      <c r="BF192" s="220"/>
      <c r="BG192" s="220"/>
      <c r="BH192" s="220"/>
      <c r="BI192" s="220"/>
      <c r="BJ192" s="221"/>
      <c r="BK192" s="214"/>
      <c r="BL192" s="215"/>
      <c r="BM192" s="215"/>
      <c r="BN192" s="215"/>
      <c r="BO192" s="215"/>
      <c r="BP192" s="215"/>
      <c r="BQ192" s="215"/>
      <c r="BR192" s="216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12"/>
      <c r="CD192" s="12"/>
      <c r="CE192" s="12"/>
      <c r="CF192" s="12"/>
      <c r="CG192" s="12"/>
      <c r="CH192" s="12"/>
      <c r="CI192" s="12"/>
      <c r="CJ192" s="12"/>
      <c r="CK192" s="11" t="s">
        <v>148</v>
      </c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10"/>
      <c r="DL192" s="10"/>
      <c r="DM192" s="10"/>
      <c r="DN192" s="10"/>
    </row>
    <row r="193" spans="21:118" ht="16.5" customHeight="1">
      <c r="U193" s="176">
        <v>1</v>
      </c>
      <c r="V193" s="177"/>
      <c r="W193" s="178"/>
      <c r="X193" s="203" t="str">
        <f>CONCATENATE(Sheet1!P25)</f>
        <v>……………………….</v>
      </c>
      <c r="Y193" s="204"/>
      <c r="Z193" s="204"/>
      <c r="AA193" s="204"/>
      <c r="AB193" s="204"/>
      <c r="AC193" s="204"/>
      <c r="AD193" s="204"/>
      <c r="AE193" s="204"/>
      <c r="AF193" s="204"/>
      <c r="AG193" s="204"/>
      <c r="AH193" s="204"/>
      <c r="AI193" s="204"/>
      <c r="AJ193" s="205"/>
      <c r="AK193" s="185" t="str">
        <f>CONCATENATE(Sheet1!AC25)</f>
        <v/>
      </c>
      <c r="AL193" s="186"/>
      <c r="AM193" s="186"/>
      <c r="AN193" s="187"/>
      <c r="AO193" s="185" t="str">
        <f>CONCATENATE(Sheet1!AH25)</f>
        <v/>
      </c>
      <c r="AP193" s="186"/>
      <c r="AQ193" s="186"/>
      <c r="AR193" s="187"/>
      <c r="AS193" s="185" t="str">
        <f>CONCATENATE(Sheet1!AN25)</f>
        <v/>
      </c>
      <c r="AT193" s="186"/>
      <c r="AU193" s="186"/>
      <c r="AV193" s="186"/>
      <c r="AW193" s="186"/>
      <c r="AX193" s="187"/>
      <c r="AY193" s="185" t="str">
        <f>CONCATENATE(Sheet1!AS25)</f>
        <v/>
      </c>
      <c r="AZ193" s="206"/>
      <c r="BA193" s="206"/>
      <c r="BB193" s="206"/>
      <c r="BC193" s="207"/>
      <c r="BD193" s="185" t="str">
        <f>CONCATENATE(Sheet1!BB25)</f>
        <v/>
      </c>
      <c r="BE193" s="206"/>
      <c r="BF193" s="206"/>
      <c r="BG193" s="206"/>
      <c r="BH193" s="206"/>
      <c r="BI193" s="206"/>
      <c r="BJ193" s="207"/>
      <c r="BK193" s="185" t="str">
        <f>CONCATENATE(Sheet1!BI25)</f>
        <v/>
      </c>
      <c r="BL193" s="186"/>
      <c r="BM193" s="186"/>
      <c r="BN193" s="186"/>
      <c r="BO193" s="186"/>
      <c r="BP193" s="186"/>
      <c r="BQ193" s="186"/>
      <c r="BR193" s="187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0"/>
      <c r="DD193" s="10"/>
      <c r="DE193" s="10"/>
      <c r="DF193" s="10"/>
      <c r="DG193" s="12"/>
      <c r="DH193" s="12"/>
      <c r="DI193" s="12"/>
      <c r="DJ193" s="12"/>
      <c r="DK193" s="12"/>
      <c r="DL193" s="12"/>
      <c r="DM193" s="12"/>
      <c r="DN193" s="12"/>
    </row>
    <row r="194" spans="21:118" ht="16.5" customHeight="1">
      <c r="U194" s="176">
        <v>2</v>
      </c>
      <c r="V194" s="177"/>
      <c r="W194" s="178"/>
      <c r="X194" s="203" t="str">
        <f>CONCATENATE(Sheet1!P26)</f>
        <v>……………………..</v>
      </c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5"/>
      <c r="AK194" s="185" t="str">
        <f>CONCATENATE(Sheet1!AC26)</f>
        <v/>
      </c>
      <c r="AL194" s="186"/>
      <c r="AM194" s="186"/>
      <c r="AN194" s="187"/>
      <c r="AO194" s="185" t="str">
        <f>CONCATENATE(Sheet1!AH26)</f>
        <v/>
      </c>
      <c r="AP194" s="186"/>
      <c r="AQ194" s="186"/>
      <c r="AR194" s="187"/>
      <c r="AS194" s="185" t="str">
        <f>CONCATENATE(Sheet1!AN26)</f>
        <v/>
      </c>
      <c r="AT194" s="186"/>
      <c r="AU194" s="186"/>
      <c r="AV194" s="186"/>
      <c r="AW194" s="186"/>
      <c r="AX194" s="187"/>
      <c r="AY194" s="185" t="str">
        <f>CONCATENATE(Sheet1!AS26)</f>
        <v/>
      </c>
      <c r="AZ194" s="206"/>
      <c r="BA194" s="206"/>
      <c r="BB194" s="206"/>
      <c r="BC194" s="207"/>
      <c r="BD194" s="185" t="str">
        <f>CONCATENATE(Sheet1!BB26)</f>
        <v/>
      </c>
      <c r="BE194" s="206"/>
      <c r="BF194" s="206"/>
      <c r="BG194" s="206"/>
      <c r="BH194" s="206"/>
      <c r="BI194" s="206"/>
      <c r="BJ194" s="207"/>
      <c r="BK194" s="185" t="str">
        <f>CONCATENATE(Sheet1!BI26)</f>
        <v/>
      </c>
      <c r="BL194" s="186"/>
      <c r="BM194" s="186"/>
      <c r="BN194" s="186"/>
      <c r="BO194" s="186"/>
      <c r="BP194" s="186"/>
      <c r="BQ194" s="186"/>
      <c r="BR194" s="187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</row>
    <row r="195" spans="21:118" ht="16.5" customHeight="1">
      <c r="U195" s="176">
        <v>3</v>
      </c>
      <c r="V195" s="177"/>
      <c r="W195" s="178"/>
      <c r="X195" s="203" t="str">
        <f>CONCATENATE(Sheet1!P27)</f>
        <v/>
      </c>
      <c r="Y195" s="204"/>
      <c r="Z195" s="204"/>
      <c r="AA195" s="204"/>
      <c r="AB195" s="204"/>
      <c r="AC195" s="204"/>
      <c r="AD195" s="204"/>
      <c r="AE195" s="204"/>
      <c r="AF195" s="204"/>
      <c r="AG195" s="204"/>
      <c r="AH195" s="204"/>
      <c r="AI195" s="204"/>
      <c r="AJ195" s="205"/>
      <c r="AK195" s="185" t="str">
        <f>CONCATENATE(Sheet1!AC27)</f>
        <v/>
      </c>
      <c r="AL195" s="186"/>
      <c r="AM195" s="186"/>
      <c r="AN195" s="187"/>
      <c r="AO195" s="185" t="str">
        <f>CONCATENATE(Sheet1!AH27)</f>
        <v/>
      </c>
      <c r="AP195" s="186"/>
      <c r="AQ195" s="186"/>
      <c r="AR195" s="187"/>
      <c r="AS195" s="185" t="str">
        <f>CONCATENATE(Sheet1!AN27)</f>
        <v/>
      </c>
      <c r="AT195" s="186"/>
      <c r="AU195" s="186"/>
      <c r="AV195" s="186"/>
      <c r="AW195" s="186"/>
      <c r="AX195" s="187"/>
      <c r="AY195" s="185" t="str">
        <f>CONCATENATE(Sheet1!AS27)</f>
        <v/>
      </c>
      <c r="AZ195" s="206"/>
      <c r="BA195" s="206"/>
      <c r="BB195" s="206"/>
      <c r="BC195" s="207"/>
      <c r="BD195" s="185" t="str">
        <f>CONCATENATE(Sheet1!BB27)</f>
        <v/>
      </c>
      <c r="BE195" s="206"/>
      <c r="BF195" s="206"/>
      <c r="BG195" s="206"/>
      <c r="BH195" s="206"/>
      <c r="BI195" s="206"/>
      <c r="BJ195" s="207"/>
      <c r="BK195" s="185" t="str">
        <f>CONCATENATE(Sheet1!BI27)</f>
        <v/>
      </c>
      <c r="BL195" s="186"/>
      <c r="BM195" s="186"/>
      <c r="BN195" s="186"/>
      <c r="BO195" s="186"/>
      <c r="BP195" s="186"/>
      <c r="BQ195" s="186"/>
      <c r="BR195" s="187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</row>
    <row r="196" spans="21:118" ht="16.5">
      <c r="U196" s="41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</row>
    <row r="197" spans="21:118" ht="16.5"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162" t="s">
        <v>54</v>
      </c>
      <c r="BD197" s="162"/>
      <c r="BE197" s="162"/>
      <c r="BF197" s="162"/>
      <c r="BG197" s="162"/>
      <c r="BH197" s="162"/>
      <c r="BI197" s="162"/>
      <c r="BJ197" s="153" t="str">
        <f>BJ145</f>
        <v>……….</v>
      </c>
      <c r="BK197" s="153"/>
      <c r="BL197" s="153" t="str">
        <f>BL145</f>
        <v>………..</v>
      </c>
      <c r="BM197" s="153"/>
      <c r="BN197" s="153"/>
      <c r="BO197" s="153"/>
      <c r="BP197" s="153"/>
      <c r="BQ197" s="153"/>
      <c r="BR197" s="153"/>
      <c r="BS197" s="153"/>
    </row>
    <row r="198" spans="21:118" ht="16.5">
      <c r="U198" s="26"/>
      <c r="V198" s="26"/>
      <c r="W198" s="26"/>
      <c r="X198" s="26"/>
      <c r="Y198" s="26"/>
      <c r="Z198" s="153" t="s">
        <v>29</v>
      </c>
      <c r="AA198" s="153"/>
      <c r="AB198" s="153"/>
      <c r="AC198" s="153"/>
      <c r="AD198" s="153"/>
      <c r="AE198" s="153"/>
      <c r="AF198" s="153"/>
      <c r="AG198" s="153"/>
      <c r="AH198" s="153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153" t="s">
        <v>30</v>
      </c>
      <c r="BE198" s="153"/>
      <c r="BF198" s="153"/>
      <c r="BG198" s="153"/>
      <c r="BH198" s="153"/>
      <c r="BI198" s="153"/>
      <c r="BJ198" s="153"/>
      <c r="BK198" s="153"/>
      <c r="BL198" s="153"/>
      <c r="BM198" s="153"/>
      <c r="BN198" s="153"/>
      <c r="BO198" s="153"/>
      <c r="BP198" s="153"/>
      <c r="BQ198" s="26"/>
      <c r="BR198" s="26"/>
    </row>
    <row r="199" spans="21:118" ht="16.5">
      <c r="U199" s="43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</row>
    <row r="200" spans="21:118" ht="16.5">
      <c r="U200" s="43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</row>
    <row r="201" spans="21:118" ht="16.5">
      <c r="U201" s="43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</row>
    <row r="202" spans="21:118" ht="16.5">
      <c r="U202" s="26"/>
      <c r="V202" s="44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</row>
    <row r="203" spans="21:118" ht="16.5">
      <c r="U203" s="188" t="str">
        <f>AG169</f>
        <v>………………………….</v>
      </c>
      <c r="V203" s="188"/>
      <c r="W203" s="188"/>
      <c r="X203" s="188"/>
      <c r="Y203" s="188"/>
      <c r="Z203" s="188"/>
      <c r="AA203" s="188"/>
      <c r="AB203" s="188"/>
      <c r="AC203" s="188"/>
      <c r="AD203" s="188"/>
      <c r="AE203" s="188"/>
      <c r="AF203" s="188"/>
      <c r="AG203" s="188"/>
      <c r="AH203" s="188"/>
      <c r="AI203" s="188"/>
      <c r="AJ203" s="188"/>
      <c r="AK203" s="188"/>
      <c r="AL203" s="188"/>
      <c r="AM203" s="188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163" t="s">
        <v>31</v>
      </c>
      <c r="BE203" s="163"/>
      <c r="BF203" s="163"/>
      <c r="BG203" s="163"/>
      <c r="BH203" s="163"/>
      <c r="BI203" s="163"/>
      <c r="BJ203" s="163"/>
      <c r="BK203" s="163"/>
      <c r="BL203" s="163"/>
      <c r="BM203" s="163"/>
      <c r="BN203" s="163"/>
      <c r="BO203" s="163"/>
      <c r="BP203" s="163"/>
      <c r="BQ203" s="26"/>
      <c r="BR203" s="26"/>
    </row>
    <row r="204" spans="21:118" ht="16.5">
      <c r="U204" s="41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</row>
    <row r="205" spans="21:118" ht="16.5">
      <c r="U205" s="34"/>
      <c r="V205" s="50"/>
      <c r="W205" s="50"/>
      <c r="X205" s="30"/>
      <c r="Y205" s="30"/>
      <c r="Z205" s="30"/>
      <c r="AA205" s="30"/>
      <c r="AB205" s="35"/>
      <c r="AC205" s="35"/>
      <c r="AD205" s="35"/>
      <c r="AE205" s="35"/>
      <c r="AF205" s="35"/>
      <c r="AG205" s="26"/>
      <c r="AH205" s="26"/>
      <c r="AI205" s="26"/>
      <c r="AJ205" s="26"/>
      <c r="AK205" s="26"/>
      <c r="AL205" s="26"/>
      <c r="AM205" s="26"/>
      <c r="AN205" s="26"/>
      <c r="AO205" s="153" t="s">
        <v>32</v>
      </c>
      <c r="AP205" s="153"/>
      <c r="AQ205" s="153"/>
      <c r="AR205" s="153"/>
      <c r="AS205" s="153"/>
      <c r="AT205" s="153"/>
      <c r="AU205" s="153"/>
      <c r="AV205" s="153"/>
      <c r="AW205" s="153"/>
      <c r="AX205" s="153"/>
      <c r="AY205" s="153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</row>
    <row r="206" spans="21:118" ht="17.25">
      <c r="U206" s="41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183" t="s">
        <v>34</v>
      </c>
      <c r="AP206" s="183"/>
      <c r="AQ206" s="183"/>
      <c r="AR206" s="183"/>
      <c r="AS206" s="183"/>
      <c r="AT206" s="183"/>
      <c r="AU206" s="183"/>
      <c r="AV206" s="183"/>
      <c r="AW206" s="183"/>
      <c r="AX206" s="183"/>
      <c r="AY206" s="183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</row>
    <row r="207" spans="21:118" ht="16.5">
      <c r="U207" s="41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</row>
    <row r="208" spans="21:118" ht="16.5">
      <c r="U208" s="41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</row>
    <row r="209" spans="21:70" ht="16.5"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</row>
    <row r="210" spans="21:70" ht="16.5">
      <c r="U210" s="45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184" t="s">
        <v>58</v>
      </c>
      <c r="AP210" s="184"/>
      <c r="AQ210" s="184"/>
      <c r="AR210" s="184"/>
      <c r="AS210" s="184"/>
      <c r="AT210" s="184"/>
      <c r="AU210" s="184"/>
      <c r="AV210" s="184"/>
      <c r="AW210" s="184"/>
      <c r="AX210" s="184"/>
      <c r="AY210" s="184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</row>
    <row r="211" spans="21:70" ht="16.5">
      <c r="U211" s="45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</row>
    <row r="212" spans="21:70" ht="16.5">
      <c r="U212" s="45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</row>
    <row r="213" spans="21:70" ht="16.5">
      <c r="U213" s="45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</row>
    <row r="214" spans="21:70" ht="16.5">
      <c r="U214" s="45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</row>
    <row r="215" spans="21:70" ht="16.5">
      <c r="U215" s="45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</row>
    <row r="216" spans="21:70" ht="18">
      <c r="U216" s="197" t="s">
        <v>0</v>
      </c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7"/>
      <c r="AK216" s="197"/>
      <c r="AL216" s="197"/>
      <c r="AM216" s="197"/>
      <c r="AN216" s="197"/>
      <c r="AO216" s="197"/>
      <c r="AP216" s="197"/>
      <c r="AQ216" s="197"/>
      <c r="AR216" s="197"/>
      <c r="AS216" s="197"/>
      <c r="AT216" s="197"/>
      <c r="AU216" s="197"/>
      <c r="AV216" s="197"/>
      <c r="AW216" s="197"/>
      <c r="AX216" s="197"/>
      <c r="AY216" s="197"/>
      <c r="AZ216" s="197"/>
      <c r="BA216" s="197"/>
      <c r="BB216" s="197"/>
      <c r="BC216" s="197"/>
      <c r="BD216" s="197"/>
      <c r="BE216" s="197"/>
      <c r="BF216" s="197"/>
      <c r="BG216" s="197"/>
      <c r="BH216" s="197"/>
      <c r="BI216" s="197"/>
      <c r="BJ216" s="197"/>
      <c r="BK216" s="197"/>
      <c r="BL216" s="197"/>
      <c r="BM216" s="197"/>
      <c r="BN216" s="197"/>
      <c r="BO216" s="197"/>
      <c r="BP216" s="197"/>
      <c r="BQ216" s="197"/>
      <c r="BR216" s="197"/>
    </row>
    <row r="217" spans="21:70" ht="18">
      <c r="U217" s="197" t="s">
        <v>1</v>
      </c>
      <c r="V217" s="197"/>
      <c r="W217" s="197"/>
      <c r="X217" s="197"/>
      <c r="Y217" s="197"/>
      <c r="Z217" s="197"/>
      <c r="AA217" s="197"/>
      <c r="AB217" s="197"/>
      <c r="AC217" s="197"/>
      <c r="AD217" s="197"/>
      <c r="AE217" s="197"/>
      <c r="AF217" s="197"/>
      <c r="AG217" s="197"/>
      <c r="AH217" s="197"/>
      <c r="AI217" s="197"/>
      <c r="AJ217" s="197"/>
      <c r="AK217" s="197"/>
      <c r="AL217" s="197"/>
      <c r="AM217" s="197"/>
      <c r="AN217" s="197"/>
      <c r="AO217" s="197"/>
      <c r="AP217" s="197"/>
      <c r="AQ217" s="197"/>
      <c r="AR217" s="197"/>
      <c r="AS217" s="197"/>
      <c r="AT217" s="197"/>
      <c r="AU217" s="197"/>
      <c r="AV217" s="197"/>
      <c r="AW217" s="197"/>
      <c r="AX217" s="197"/>
      <c r="AY217" s="197"/>
      <c r="AZ217" s="197"/>
      <c r="BA217" s="197"/>
      <c r="BB217" s="197"/>
      <c r="BC217" s="197"/>
      <c r="BD217" s="197"/>
      <c r="BE217" s="197"/>
      <c r="BF217" s="197"/>
      <c r="BG217" s="197"/>
      <c r="BH217" s="197"/>
      <c r="BI217" s="197"/>
      <c r="BJ217" s="197"/>
      <c r="BK217" s="197"/>
      <c r="BL217" s="197"/>
      <c r="BM217" s="197"/>
      <c r="BN217" s="197"/>
      <c r="BO217" s="197"/>
      <c r="BP217" s="197"/>
      <c r="BQ217" s="197"/>
      <c r="BR217" s="197"/>
    </row>
    <row r="218" spans="21:70" ht="18">
      <c r="U218" s="197" t="s">
        <v>2</v>
      </c>
      <c r="V218" s="197"/>
      <c r="W218" s="197"/>
      <c r="X218" s="197"/>
      <c r="Y218" s="197"/>
      <c r="Z218" s="197"/>
      <c r="AA218" s="197"/>
      <c r="AB218" s="197"/>
      <c r="AC218" s="197"/>
      <c r="AD218" s="197"/>
      <c r="AE218" s="197"/>
      <c r="AF218" s="197"/>
      <c r="AG218" s="197"/>
      <c r="AH218" s="197"/>
      <c r="AI218" s="197"/>
      <c r="AJ218" s="197"/>
      <c r="AK218" s="197"/>
      <c r="AL218" s="197"/>
      <c r="AM218" s="197"/>
      <c r="AN218" s="197"/>
      <c r="AO218" s="197"/>
      <c r="AP218" s="197"/>
      <c r="AQ218" s="197"/>
      <c r="AR218" s="197"/>
      <c r="AS218" s="197"/>
      <c r="AT218" s="197"/>
      <c r="AU218" s="197"/>
      <c r="AV218" s="197"/>
      <c r="AW218" s="197"/>
      <c r="AX218" s="197"/>
      <c r="AY218" s="197"/>
      <c r="AZ218" s="197"/>
      <c r="BA218" s="197"/>
      <c r="BB218" s="197"/>
      <c r="BC218" s="197"/>
      <c r="BD218" s="197"/>
      <c r="BE218" s="197"/>
      <c r="BF218" s="197"/>
      <c r="BG218" s="197"/>
      <c r="BH218" s="197"/>
      <c r="BI218" s="197"/>
      <c r="BJ218" s="197"/>
      <c r="BK218" s="197"/>
      <c r="BL218" s="197"/>
      <c r="BM218" s="197"/>
      <c r="BN218" s="197"/>
      <c r="BO218" s="197"/>
      <c r="BP218" s="197"/>
      <c r="BQ218" s="197"/>
      <c r="BR218" s="197"/>
    </row>
    <row r="219" spans="21:70" ht="15.75" thickBot="1">
      <c r="U219" s="198" t="s">
        <v>3</v>
      </c>
      <c r="V219" s="198"/>
      <c r="W219" s="198"/>
      <c r="X219" s="198"/>
      <c r="Y219" s="198"/>
      <c r="Z219" s="198"/>
      <c r="AA219" s="198"/>
      <c r="AB219" s="198"/>
      <c r="AC219" s="198"/>
      <c r="AD219" s="198"/>
      <c r="AE219" s="198"/>
      <c r="AF219" s="198"/>
      <c r="AG219" s="198"/>
      <c r="AH219" s="198"/>
      <c r="AI219" s="198"/>
      <c r="AJ219" s="198"/>
      <c r="AK219" s="198"/>
      <c r="AL219" s="198"/>
      <c r="AM219" s="198"/>
      <c r="AN219" s="198"/>
      <c r="AO219" s="198"/>
      <c r="AP219" s="198"/>
      <c r="AQ219" s="198"/>
      <c r="AR219" s="198"/>
      <c r="AS219" s="198"/>
      <c r="AT219" s="198"/>
      <c r="AU219" s="198"/>
      <c r="AV219" s="198"/>
      <c r="AW219" s="198"/>
      <c r="AX219" s="198"/>
      <c r="AY219" s="198"/>
      <c r="AZ219" s="19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</row>
    <row r="220" spans="21:70" ht="22.5" thickTop="1">
      <c r="U220" s="19"/>
      <c r="V220" s="19"/>
      <c r="W220" s="40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</row>
    <row r="221" spans="21:70" ht="19.5">
      <c r="U221" s="199" t="s">
        <v>4</v>
      </c>
      <c r="V221" s="199"/>
      <c r="W221" s="199"/>
      <c r="X221" s="199"/>
      <c r="Y221" s="199"/>
      <c r="Z221" s="199"/>
      <c r="AA221" s="199"/>
      <c r="AB221" s="199"/>
      <c r="AC221" s="199"/>
      <c r="AD221" s="199"/>
      <c r="AE221" s="199"/>
      <c r="AF221" s="199"/>
      <c r="AG221" s="199"/>
      <c r="AH221" s="199"/>
      <c r="AI221" s="199"/>
      <c r="AJ221" s="199"/>
      <c r="AK221" s="199"/>
      <c r="AL221" s="199"/>
      <c r="AM221" s="199"/>
      <c r="AN221" s="199"/>
      <c r="AO221" s="199"/>
      <c r="AP221" s="199"/>
      <c r="AQ221" s="199"/>
      <c r="AR221" s="199"/>
      <c r="AS221" s="199"/>
      <c r="AT221" s="199"/>
      <c r="AU221" s="199"/>
      <c r="AV221" s="199"/>
      <c r="AW221" s="199"/>
      <c r="AX221" s="199"/>
      <c r="AY221" s="199"/>
      <c r="AZ221" s="199"/>
      <c r="BA221" s="199"/>
      <c r="BB221" s="199"/>
      <c r="BC221" s="199"/>
      <c r="BD221" s="199"/>
      <c r="BE221" s="199"/>
      <c r="BF221" s="199"/>
      <c r="BG221" s="199"/>
      <c r="BH221" s="199"/>
      <c r="BI221" s="199"/>
      <c r="BJ221" s="199"/>
      <c r="BK221" s="199"/>
      <c r="BL221" s="199"/>
      <c r="BM221" s="199"/>
      <c r="BN221" s="199"/>
      <c r="BO221" s="199"/>
      <c r="BP221" s="199"/>
      <c r="BQ221" s="199"/>
      <c r="BR221" s="199"/>
    </row>
    <row r="222" spans="21:70" ht="16.5">
      <c r="U222" s="153" t="str">
        <f>U167</f>
        <v>Nomor : 470 / ………. / 35.03.02.2001 / 2018</v>
      </c>
      <c r="V222" s="153"/>
      <c r="W222" s="153"/>
      <c r="X222" s="153"/>
      <c r="Y222" s="153"/>
      <c r="Z222" s="153"/>
      <c r="AA222" s="153"/>
      <c r="AB222" s="153"/>
      <c r="AC222" s="153"/>
      <c r="AD222" s="153"/>
      <c r="AE222" s="153"/>
      <c r="AF222" s="153"/>
      <c r="AG222" s="153"/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53"/>
      <c r="AS222" s="153"/>
      <c r="AT222" s="153"/>
      <c r="AU222" s="153"/>
      <c r="AV222" s="153"/>
      <c r="AW222" s="153"/>
      <c r="AX222" s="153"/>
      <c r="AY222" s="153"/>
      <c r="AZ222" s="153"/>
      <c r="BA222" s="153"/>
      <c r="BB222" s="153"/>
      <c r="BC222" s="153"/>
      <c r="BD222" s="153"/>
      <c r="BE222" s="153"/>
      <c r="BF222" s="153"/>
      <c r="BG222" s="153"/>
      <c r="BH222" s="153"/>
      <c r="BI222" s="153"/>
      <c r="BJ222" s="153"/>
      <c r="BK222" s="153"/>
      <c r="BL222" s="153"/>
      <c r="BM222" s="153"/>
      <c r="BN222" s="153"/>
      <c r="BO222" s="153"/>
      <c r="BP222" s="153"/>
      <c r="BQ222" s="153"/>
      <c r="BR222" s="153"/>
    </row>
    <row r="223" spans="21:70" ht="16.5">
      <c r="U223" s="4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</row>
    <row r="224" spans="21:70" ht="16.5">
      <c r="U224" s="150" t="s">
        <v>5</v>
      </c>
      <c r="V224" s="150"/>
      <c r="W224" s="150"/>
      <c r="X224" s="150"/>
      <c r="Y224" s="150"/>
      <c r="Z224" s="150"/>
      <c r="AA224" s="150"/>
      <c r="AB224" s="150"/>
      <c r="AC224" s="150"/>
      <c r="AD224" s="150"/>
      <c r="AE224" s="150"/>
      <c r="AF224" s="27" t="s">
        <v>43</v>
      </c>
      <c r="AG224" s="154" t="str">
        <f t="shared" ref="AG224:AG231" si="1">AG169</f>
        <v>………………………….</v>
      </c>
      <c r="AH224" s="154"/>
      <c r="AI224" s="154"/>
      <c r="AJ224" s="154"/>
      <c r="AK224" s="154"/>
      <c r="AL224" s="154"/>
      <c r="AM224" s="154"/>
      <c r="AN224" s="154"/>
      <c r="AO224" s="154"/>
      <c r="AP224" s="154"/>
      <c r="AQ224" s="154"/>
      <c r="AR224" s="154"/>
      <c r="AS224" s="154"/>
      <c r="AT224" s="154"/>
      <c r="AU224" s="154"/>
      <c r="AV224" s="154"/>
      <c r="AW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  <c r="BG224" s="154"/>
      <c r="BH224" s="154"/>
      <c r="BI224" s="154"/>
      <c r="BJ224" s="154"/>
      <c r="BK224" s="154"/>
      <c r="BL224" s="154"/>
      <c r="BM224" s="154"/>
      <c r="BN224" s="154"/>
      <c r="BO224" s="154"/>
      <c r="BP224" s="154"/>
      <c r="BQ224" s="154"/>
      <c r="BR224" s="154"/>
    </row>
    <row r="225" spans="21:70" ht="16.5">
      <c r="U225" s="27" t="s">
        <v>6</v>
      </c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 t="s">
        <v>43</v>
      </c>
      <c r="AG225" s="150" t="str">
        <f t="shared" si="1"/>
        <v>……………………….</v>
      </c>
      <c r="AH225" s="150"/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  <c r="BI225" s="150"/>
      <c r="BJ225" s="150"/>
      <c r="BK225" s="150"/>
      <c r="BL225" s="150"/>
      <c r="BM225" s="150"/>
      <c r="BN225" s="150"/>
      <c r="BO225" s="150"/>
      <c r="BP225" s="150"/>
      <c r="BQ225" s="150"/>
      <c r="BR225" s="150"/>
    </row>
    <row r="226" spans="21:70" ht="16.5">
      <c r="U226" s="27" t="s">
        <v>7</v>
      </c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 t="s">
        <v>43</v>
      </c>
      <c r="AG226" s="150" t="str">
        <f t="shared" si="1"/>
        <v>…………..,   ….  -- …..  -- ……..</v>
      </c>
      <c r="AH226" s="150"/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  <c r="BI226" s="150"/>
      <c r="BJ226" s="150"/>
      <c r="BK226" s="150"/>
      <c r="BL226" s="150"/>
      <c r="BM226" s="150"/>
      <c r="BN226" s="150"/>
      <c r="BO226" s="150"/>
      <c r="BP226" s="150"/>
      <c r="BQ226" s="150"/>
      <c r="BR226" s="150"/>
    </row>
    <row r="227" spans="21:70" ht="16.5">
      <c r="U227" s="27" t="s">
        <v>8</v>
      </c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 t="s">
        <v>43</v>
      </c>
      <c r="AG227" s="150" t="str">
        <f t="shared" si="1"/>
        <v>……………………</v>
      </c>
      <c r="AH227" s="150"/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  <c r="BI227" s="150"/>
      <c r="BJ227" s="150"/>
      <c r="BK227" s="150"/>
      <c r="BL227" s="150"/>
      <c r="BM227" s="150"/>
      <c r="BN227" s="150"/>
      <c r="BO227" s="150"/>
      <c r="BP227" s="150"/>
      <c r="BQ227" s="150"/>
      <c r="BR227" s="150"/>
    </row>
    <row r="228" spans="21:70" ht="16.5">
      <c r="U228" s="27" t="s">
        <v>9</v>
      </c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 t="s">
        <v>43</v>
      </c>
      <c r="AG228" s="150" t="str">
        <f t="shared" si="1"/>
        <v>……………………</v>
      </c>
      <c r="AH228" s="150"/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  <c r="BI228" s="150"/>
      <c r="BJ228" s="150"/>
      <c r="BK228" s="150"/>
      <c r="BL228" s="150"/>
      <c r="BM228" s="150"/>
      <c r="BN228" s="150"/>
      <c r="BO228" s="150"/>
      <c r="BP228" s="150"/>
      <c r="BQ228" s="150"/>
      <c r="BR228" s="150"/>
    </row>
    <row r="229" spans="21:70" ht="16.5">
      <c r="U229" s="27" t="s">
        <v>10</v>
      </c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 t="s">
        <v>43</v>
      </c>
      <c r="AG229" s="150" t="str">
        <f t="shared" si="1"/>
        <v>……………………</v>
      </c>
      <c r="AH229" s="150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  <c r="BI229" s="150"/>
      <c r="BJ229" s="150"/>
      <c r="BK229" s="150"/>
      <c r="BL229" s="150"/>
      <c r="BM229" s="150"/>
      <c r="BN229" s="150"/>
      <c r="BO229" s="150"/>
      <c r="BP229" s="150"/>
      <c r="BQ229" s="150"/>
      <c r="BR229" s="150"/>
    </row>
    <row r="230" spans="21:70" ht="16.5">
      <c r="U230" s="27" t="s">
        <v>11</v>
      </c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 t="s">
        <v>43</v>
      </c>
      <c r="AG230" s="150" t="str">
        <f t="shared" si="1"/>
        <v>……………………</v>
      </c>
      <c r="AH230" s="150"/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  <c r="BI230" s="150"/>
      <c r="BJ230" s="150"/>
      <c r="BK230" s="150"/>
      <c r="BL230" s="150"/>
      <c r="BM230" s="150"/>
      <c r="BN230" s="150"/>
      <c r="BO230" s="150"/>
      <c r="BP230" s="150"/>
      <c r="BQ230" s="150"/>
      <c r="BR230" s="150"/>
    </row>
    <row r="231" spans="21:70" ht="16.5">
      <c r="U231" s="27" t="s">
        <v>12</v>
      </c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 t="s">
        <v>43</v>
      </c>
      <c r="AG231" s="150" t="str">
        <f t="shared" si="1"/>
        <v>………………..</v>
      </c>
      <c r="AH231" s="150"/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  <c r="BI231" s="150"/>
      <c r="BJ231" s="150"/>
      <c r="BK231" s="150"/>
      <c r="BL231" s="150"/>
      <c r="BM231" s="150"/>
      <c r="BN231" s="150"/>
      <c r="BO231" s="150"/>
      <c r="BP231" s="150"/>
      <c r="BQ231" s="150"/>
      <c r="BR231" s="150"/>
    </row>
    <row r="232" spans="21:70" ht="16.5">
      <c r="U232" s="27" t="s">
        <v>13</v>
      </c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 t="s">
        <v>43</v>
      </c>
      <c r="AG232" s="150" t="str">
        <f>AG177</f>
        <v>RT ………. RW ………. Dusun ………. Desa Ngulungkulon</v>
      </c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  <c r="BI232" s="150"/>
      <c r="BJ232" s="150"/>
      <c r="BK232" s="150"/>
      <c r="BL232" s="150"/>
      <c r="BM232" s="150"/>
      <c r="BN232" s="150"/>
      <c r="BO232" s="150"/>
      <c r="BP232" s="150"/>
      <c r="BQ232" s="150"/>
      <c r="BR232" s="150"/>
    </row>
    <row r="233" spans="21:70" ht="16.5">
      <c r="U233" s="41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150" t="s">
        <v>55</v>
      </c>
      <c r="AH233" s="150"/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  <c r="BI233" s="150"/>
      <c r="BJ233" s="150"/>
      <c r="BK233" s="150"/>
      <c r="BL233" s="150"/>
      <c r="BM233" s="150"/>
      <c r="BN233" s="150"/>
      <c r="BO233" s="150"/>
      <c r="BP233" s="150"/>
      <c r="BQ233" s="150"/>
      <c r="BR233" s="150"/>
    </row>
    <row r="234" spans="21:70" ht="16.5">
      <c r="U234" s="27" t="s">
        <v>14</v>
      </c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 t="s">
        <v>43</v>
      </c>
      <c r="AG234" s="150" t="str">
        <f>AG179</f>
        <v>…………………….</v>
      </c>
      <c r="AH234" s="150"/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0"/>
      <c r="BH234" s="150"/>
      <c r="BI234" s="150"/>
      <c r="BJ234" s="150"/>
      <c r="BK234" s="150"/>
      <c r="BL234" s="150"/>
      <c r="BM234" s="150"/>
      <c r="BN234" s="150"/>
      <c r="BO234" s="150"/>
      <c r="BP234" s="150"/>
      <c r="BQ234" s="150"/>
      <c r="BR234" s="150"/>
    </row>
    <row r="235" spans="21:70" ht="16.5">
      <c r="U235" s="27" t="s">
        <v>57</v>
      </c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 t="s">
        <v>43</v>
      </c>
      <c r="AG235" s="150" t="str">
        <f>AG180</f>
        <v>Dusun…………..</v>
      </c>
      <c r="AH235" s="150"/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150"/>
      <c r="BD235" s="150"/>
      <c r="BE235" s="150"/>
      <c r="BF235" s="150"/>
      <c r="BG235" s="150"/>
      <c r="BH235" s="150"/>
      <c r="BI235" s="150"/>
      <c r="BJ235" s="150"/>
      <c r="BK235" s="150"/>
      <c r="BL235" s="150"/>
      <c r="BM235" s="150"/>
      <c r="BN235" s="150"/>
      <c r="BO235" s="150"/>
      <c r="BP235" s="150"/>
      <c r="BQ235" s="150"/>
      <c r="BR235" s="150"/>
    </row>
    <row r="236" spans="21:70" ht="16.5"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150" t="s">
        <v>53</v>
      </c>
      <c r="AH236" s="150"/>
      <c r="AI236" s="47" t="s">
        <v>43</v>
      </c>
      <c r="AJ236" s="195" t="str">
        <f>AJ181</f>
        <v>…….</v>
      </c>
      <c r="AK236" s="196"/>
      <c r="AL236" s="47"/>
      <c r="AM236" s="150" t="s">
        <v>52</v>
      </c>
      <c r="AN236" s="150"/>
      <c r="AO236" s="47" t="s">
        <v>43</v>
      </c>
      <c r="AP236" s="195" t="str">
        <f>AP181</f>
        <v>…..</v>
      </c>
      <c r="AQ236" s="196"/>
      <c r="AR236" s="196"/>
      <c r="AS236" s="46"/>
      <c r="AT236" s="46"/>
      <c r="AU236" s="46"/>
      <c r="AV236" s="49"/>
      <c r="AW236" s="46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</row>
    <row r="237" spans="21:70" ht="16.5">
      <c r="U237" s="26"/>
      <c r="V237" s="42"/>
      <c r="W237" s="26"/>
      <c r="X237" s="26"/>
      <c r="Y237" s="42"/>
      <c r="Z237" s="26"/>
      <c r="AA237" s="26"/>
      <c r="AB237" s="26"/>
      <c r="AC237" s="26"/>
      <c r="AD237" s="26"/>
      <c r="AE237" s="26"/>
      <c r="AF237" s="26"/>
      <c r="AG237" s="150" t="str">
        <f t="shared" ref="AG237:AG244" si="2">AG182</f>
        <v>Kel.</v>
      </c>
      <c r="AH237" s="150"/>
      <c r="AI237" s="150"/>
      <c r="AJ237" s="150"/>
      <c r="AK237" s="150"/>
      <c r="AL237" s="150"/>
      <c r="AM237" s="26"/>
      <c r="AN237" s="26"/>
      <c r="AO237" s="26" t="s">
        <v>43</v>
      </c>
      <c r="AP237" s="150" t="str">
        <f>AP182</f>
        <v>…………………..</v>
      </c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  <c r="BC237" s="150"/>
      <c r="BD237" s="150"/>
      <c r="BE237" s="150"/>
      <c r="BF237" s="150"/>
      <c r="BG237" s="150"/>
      <c r="BH237" s="150"/>
      <c r="BI237" s="150"/>
      <c r="BJ237" s="150"/>
      <c r="BK237" s="150"/>
      <c r="BL237" s="150"/>
      <c r="BM237" s="150"/>
      <c r="BN237" s="150"/>
      <c r="BO237" s="150"/>
      <c r="BP237" s="150"/>
      <c r="BQ237" s="150"/>
      <c r="BR237" s="150"/>
    </row>
    <row r="238" spans="21:70" ht="16.5">
      <c r="U238" s="26"/>
      <c r="V238" s="42"/>
      <c r="W238" s="26"/>
      <c r="X238" s="42"/>
      <c r="Y238" s="26"/>
      <c r="Z238" s="26"/>
      <c r="AA238" s="26"/>
      <c r="AB238" s="26"/>
      <c r="AC238" s="26"/>
      <c r="AD238" s="26"/>
      <c r="AE238" s="26"/>
      <c r="AF238" s="26"/>
      <c r="AG238" s="150" t="str">
        <f t="shared" si="2"/>
        <v>Kecamatan</v>
      </c>
      <c r="AH238" s="150"/>
      <c r="AI238" s="150"/>
      <c r="AJ238" s="150"/>
      <c r="AK238" s="150"/>
      <c r="AL238" s="150"/>
      <c r="AM238" s="27"/>
      <c r="AN238" s="27"/>
      <c r="AO238" s="26" t="s">
        <v>43</v>
      </c>
      <c r="AP238" s="150" t="str">
        <f>AP183</f>
        <v>…………………..</v>
      </c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  <c r="BI238" s="150"/>
      <c r="BJ238" s="150"/>
      <c r="BK238" s="150"/>
      <c r="BL238" s="150"/>
      <c r="BM238" s="150"/>
      <c r="BN238" s="150"/>
      <c r="BO238" s="150"/>
      <c r="BP238" s="150"/>
      <c r="BQ238" s="150"/>
      <c r="BR238" s="150"/>
    </row>
    <row r="239" spans="21:70" ht="16.5">
      <c r="U239" s="41"/>
      <c r="V239" s="41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150" t="str">
        <f t="shared" si="2"/>
        <v>Kabupaten</v>
      </c>
      <c r="AH239" s="150"/>
      <c r="AI239" s="150"/>
      <c r="AJ239" s="150"/>
      <c r="AK239" s="150"/>
      <c r="AL239" s="150"/>
      <c r="AM239" s="27"/>
      <c r="AN239" s="27"/>
      <c r="AO239" s="26" t="s">
        <v>43</v>
      </c>
      <c r="AP239" s="150" t="str">
        <f>AP184</f>
        <v>……………………</v>
      </c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  <c r="BG239" s="150"/>
      <c r="BH239" s="150"/>
      <c r="BI239" s="150"/>
      <c r="BJ239" s="150"/>
      <c r="BK239" s="150"/>
      <c r="BL239" s="150"/>
      <c r="BM239" s="150"/>
      <c r="BN239" s="150"/>
      <c r="BO239" s="150"/>
      <c r="BP239" s="150"/>
      <c r="BQ239" s="150"/>
      <c r="BR239" s="150"/>
    </row>
    <row r="240" spans="21:70" ht="16.5">
      <c r="U240" s="41"/>
      <c r="V240" s="26"/>
      <c r="W240" s="41"/>
      <c r="X240" s="26"/>
      <c r="Y240" s="26"/>
      <c r="Z240" s="26"/>
      <c r="AA240" s="26"/>
      <c r="AB240" s="26"/>
      <c r="AC240" s="26"/>
      <c r="AD240" s="26"/>
      <c r="AE240" s="26"/>
      <c r="AF240" s="26"/>
      <c r="AG240" s="150" t="str">
        <f t="shared" si="2"/>
        <v>Propinsi</v>
      </c>
      <c r="AH240" s="150"/>
      <c r="AI240" s="150"/>
      <c r="AJ240" s="150"/>
      <c r="AK240" s="150"/>
      <c r="AL240" s="150"/>
      <c r="AM240" s="27"/>
      <c r="AN240" s="27"/>
      <c r="AO240" s="26" t="s">
        <v>43</v>
      </c>
      <c r="AP240" s="150" t="str">
        <f>AP185</f>
        <v>……………………</v>
      </c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0"/>
      <c r="BH240" s="150"/>
      <c r="BI240" s="150"/>
      <c r="BJ240" s="150"/>
      <c r="BK240" s="150"/>
      <c r="BL240" s="150"/>
      <c r="BM240" s="150"/>
      <c r="BN240" s="150"/>
      <c r="BO240" s="150"/>
      <c r="BP240" s="150"/>
      <c r="BQ240" s="150"/>
      <c r="BR240" s="150"/>
    </row>
    <row r="241" spans="21:71" ht="16.5">
      <c r="U241" s="150" t="s">
        <v>33</v>
      </c>
      <c r="V241" s="150"/>
      <c r="W241" s="150"/>
      <c r="X241" s="150"/>
      <c r="Y241" s="150"/>
      <c r="Z241" s="150"/>
      <c r="AA241" s="150"/>
      <c r="AB241" s="150"/>
      <c r="AC241" s="150"/>
      <c r="AD241" s="150"/>
      <c r="AE241" s="150"/>
      <c r="AF241" s="26" t="s">
        <v>43</v>
      </c>
      <c r="AG241" s="150" t="str">
        <f t="shared" si="2"/>
        <v>Selamanya</v>
      </c>
      <c r="AH241" s="150"/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  <c r="BI241" s="150"/>
      <c r="BJ241" s="150"/>
      <c r="BK241" s="150"/>
      <c r="BL241" s="150"/>
      <c r="BM241" s="150"/>
      <c r="BN241" s="150"/>
      <c r="BO241" s="150"/>
      <c r="BP241" s="150"/>
      <c r="BQ241" s="150"/>
      <c r="BR241" s="150"/>
    </row>
    <row r="242" spans="21:71" ht="16.5">
      <c r="U242" s="150" t="s">
        <v>17</v>
      </c>
      <c r="V242" s="150"/>
      <c r="W242" s="150"/>
      <c r="X242" s="150"/>
      <c r="Y242" s="150"/>
      <c r="Z242" s="150"/>
      <c r="AA242" s="150"/>
      <c r="AB242" s="150"/>
      <c r="AC242" s="150"/>
      <c r="AD242" s="150"/>
      <c r="AE242" s="150"/>
      <c r="AF242" s="26" t="s">
        <v>43</v>
      </c>
      <c r="AG242" s="150" t="str">
        <f t="shared" si="2"/>
        <v>Pindah Tempat</v>
      </c>
      <c r="AH242" s="150"/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  <c r="BI242" s="150"/>
      <c r="BJ242" s="150"/>
      <c r="BK242" s="150"/>
      <c r="BL242" s="150"/>
      <c r="BM242" s="150"/>
      <c r="BN242" s="150"/>
      <c r="BO242" s="150"/>
      <c r="BP242" s="150"/>
      <c r="BQ242" s="150"/>
      <c r="BR242" s="150"/>
    </row>
    <row r="243" spans="21:71" ht="16.5">
      <c r="U243" s="150" t="s">
        <v>18</v>
      </c>
      <c r="V243" s="150"/>
      <c r="W243" s="150"/>
      <c r="X243" s="150"/>
      <c r="Y243" s="150"/>
      <c r="Z243" s="150"/>
      <c r="AA243" s="150"/>
      <c r="AB243" s="150"/>
      <c r="AC243" s="150"/>
      <c r="AD243" s="150"/>
      <c r="AE243" s="150"/>
      <c r="AF243" s="26" t="s">
        <v>43</v>
      </c>
      <c r="AG243" s="153" t="str">
        <f t="shared" si="2"/>
        <v/>
      </c>
      <c r="AH243" s="153"/>
      <c r="AI243" s="153"/>
      <c r="AJ243" s="150" t="s">
        <v>61</v>
      </c>
      <c r="AK243" s="150"/>
      <c r="AL243" s="150"/>
      <c r="AM243" s="27"/>
      <c r="AN243" s="27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</row>
    <row r="244" spans="21:71" ht="16.5">
      <c r="U244" s="150" t="s">
        <v>19</v>
      </c>
      <c r="V244" s="150"/>
      <c r="W244" s="150"/>
      <c r="X244" s="150"/>
      <c r="Y244" s="150"/>
      <c r="Z244" s="150"/>
      <c r="AA244" s="150"/>
      <c r="AB244" s="150"/>
      <c r="AC244" s="150"/>
      <c r="AD244" s="150"/>
      <c r="AE244" s="150"/>
      <c r="AF244" s="26" t="s">
        <v>43</v>
      </c>
      <c r="AG244" s="150" t="str">
        <f t="shared" si="2"/>
        <v>………..</v>
      </c>
      <c r="AH244" s="150"/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0"/>
      <c r="BH244" s="150"/>
      <c r="BI244" s="150"/>
      <c r="BJ244" s="150"/>
      <c r="BK244" s="150"/>
      <c r="BL244" s="150"/>
      <c r="BM244" s="150"/>
      <c r="BN244" s="150"/>
      <c r="BO244" s="150"/>
      <c r="BP244" s="150"/>
      <c r="BQ244" s="150"/>
      <c r="BR244" s="150"/>
    </row>
    <row r="245" spans="21:71" ht="16.5">
      <c r="U245" s="42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</row>
    <row r="246" spans="21:71" ht="16.5" customHeight="1">
      <c r="U246" s="180" t="s">
        <v>20</v>
      </c>
      <c r="V246" s="180"/>
      <c r="W246" s="180"/>
      <c r="X246" s="181" t="s">
        <v>21</v>
      </c>
      <c r="Y246" s="181"/>
      <c r="Z246" s="181"/>
      <c r="AA246" s="181"/>
      <c r="AB246" s="181"/>
      <c r="AC246" s="181"/>
      <c r="AD246" s="181"/>
      <c r="AE246" s="181"/>
      <c r="AF246" s="181"/>
      <c r="AG246" s="181"/>
      <c r="AH246" s="181"/>
      <c r="AI246" s="181"/>
      <c r="AJ246" s="181"/>
      <c r="AK246" s="182" t="s">
        <v>22</v>
      </c>
      <c r="AL246" s="182"/>
      <c r="AM246" s="182"/>
      <c r="AN246" s="182"/>
      <c r="AO246" s="182"/>
      <c r="AP246" s="182"/>
      <c r="AQ246" s="182"/>
      <c r="AR246" s="182"/>
      <c r="AS246" s="180" t="s">
        <v>23</v>
      </c>
      <c r="AT246" s="180"/>
      <c r="AU246" s="180"/>
      <c r="AV246" s="180"/>
      <c r="AW246" s="180"/>
      <c r="AX246" s="180"/>
      <c r="AY246" s="189" t="s">
        <v>24</v>
      </c>
      <c r="AZ246" s="190"/>
      <c r="BA246" s="190"/>
      <c r="BB246" s="190"/>
      <c r="BC246" s="191"/>
      <c r="BD246" s="181" t="s">
        <v>25</v>
      </c>
      <c r="BE246" s="181"/>
      <c r="BF246" s="181"/>
      <c r="BG246" s="181"/>
      <c r="BH246" s="181"/>
      <c r="BI246" s="181"/>
      <c r="BJ246" s="181"/>
      <c r="BK246" s="181" t="s">
        <v>26</v>
      </c>
      <c r="BL246" s="181"/>
      <c r="BM246" s="181"/>
      <c r="BN246" s="181"/>
      <c r="BO246" s="181"/>
      <c r="BP246" s="181"/>
      <c r="BQ246" s="181"/>
      <c r="BR246" s="181"/>
    </row>
    <row r="247" spans="21:71" ht="16.5">
      <c r="U247" s="180"/>
      <c r="V247" s="180"/>
      <c r="W247" s="180"/>
      <c r="X247" s="181"/>
      <c r="Y247" s="181"/>
      <c r="Z247" s="181"/>
      <c r="AA247" s="181"/>
      <c r="AB247" s="181"/>
      <c r="AC247" s="181"/>
      <c r="AD247" s="181"/>
      <c r="AE247" s="181"/>
      <c r="AF247" s="181"/>
      <c r="AG247" s="181"/>
      <c r="AH247" s="181"/>
      <c r="AI247" s="181"/>
      <c r="AJ247" s="181"/>
      <c r="AK247" s="182" t="s">
        <v>27</v>
      </c>
      <c r="AL247" s="182"/>
      <c r="AM247" s="182"/>
      <c r="AN247" s="182"/>
      <c r="AO247" s="182" t="s">
        <v>28</v>
      </c>
      <c r="AP247" s="182"/>
      <c r="AQ247" s="182"/>
      <c r="AR247" s="182"/>
      <c r="AS247" s="180"/>
      <c r="AT247" s="180"/>
      <c r="AU247" s="180"/>
      <c r="AV247" s="180"/>
      <c r="AW247" s="180"/>
      <c r="AX247" s="180"/>
      <c r="AY247" s="192"/>
      <c r="AZ247" s="193"/>
      <c r="BA247" s="193"/>
      <c r="BB247" s="193"/>
      <c r="BC247" s="194"/>
      <c r="BD247" s="181"/>
      <c r="BE247" s="181"/>
      <c r="BF247" s="181"/>
      <c r="BG247" s="181"/>
      <c r="BH247" s="181"/>
      <c r="BI247" s="181"/>
      <c r="BJ247" s="181"/>
      <c r="BK247" s="181"/>
      <c r="BL247" s="181"/>
      <c r="BM247" s="181"/>
      <c r="BN247" s="181"/>
      <c r="BO247" s="181"/>
      <c r="BP247" s="181"/>
      <c r="BQ247" s="181"/>
      <c r="BR247" s="181"/>
    </row>
    <row r="248" spans="21:71" ht="16.5">
      <c r="U248" s="200">
        <v>1</v>
      </c>
      <c r="V248" s="201"/>
      <c r="W248" s="202"/>
      <c r="X248" s="179" t="str">
        <f>CONCATENATE(X193)</f>
        <v>……………………….</v>
      </c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5" t="str">
        <f>CONCATENATE(AK193)</f>
        <v/>
      </c>
      <c r="AL248" s="175"/>
      <c r="AM248" s="175"/>
      <c r="AN248" s="175"/>
      <c r="AO248" s="175" t="str">
        <f>CONCATENATE(AO193)</f>
        <v/>
      </c>
      <c r="AP248" s="175"/>
      <c r="AQ248" s="175"/>
      <c r="AR248" s="175"/>
      <c r="AS248" s="175" t="str">
        <f>CONCATENATE(AS193)</f>
        <v/>
      </c>
      <c r="AT248" s="175"/>
      <c r="AU248" s="175"/>
      <c r="AV248" s="175"/>
      <c r="AW248" s="175"/>
      <c r="AX248" s="175"/>
      <c r="AY248" s="185" t="str">
        <f>CONCATENATE(AY193)</f>
        <v/>
      </c>
      <c r="AZ248" s="186"/>
      <c r="BA248" s="186"/>
      <c r="BB248" s="186"/>
      <c r="BC248" s="187"/>
      <c r="BD248" s="175" t="str">
        <f>CONCATENATE(BD193)</f>
        <v/>
      </c>
      <c r="BE248" s="175"/>
      <c r="BF248" s="175"/>
      <c r="BG248" s="175"/>
      <c r="BH248" s="175"/>
      <c r="BI248" s="175"/>
      <c r="BJ248" s="175"/>
      <c r="BK248" s="175" t="str">
        <f>CONCATENATE(BK193)</f>
        <v/>
      </c>
      <c r="BL248" s="175"/>
      <c r="BM248" s="175"/>
      <c r="BN248" s="175"/>
      <c r="BO248" s="175"/>
      <c r="BP248" s="175"/>
      <c r="BQ248" s="175"/>
      <c r="BR248" s="175"/>
    </row>
    <row r="249" spans="21:71" ht="16.5">
      <c r="U249" s="200">
        <v>2</v>
      </c>
      <c r="V249" s="201"/>
      <c r="W249" s="202"/>
      <c r="X249" s="179" t="str">
        <f>CONCATENATE(X194)</f>
        <v>……………………..</v>
      </c>
      <c r="Y249" s="179"/>
      <c r="Z249" s="179"/>
      <c r="AA249" s="179"/>
      <c r="AB249" s="179"/>
      <c r="AC249" s="179"/>
      <c r="AD249" s="179"/>
      <c r="AE249" s="179"/>
      <c r="AF249" s="179"/>
      <c r="AG249" s="179"/>
      <c r="AH249" s="179"/>
      <c r="AI249" s="179"/>
      <c r="AJ249" s="179"/>
      <c r="AK249" s="175" t="str">
        <f>CONCATENATE(AK194)</f>
        <v/>
      </c>
      <c r="AL249" s="175"/>
      <c r="AM249" s="175"/>
      <c r="AN249" s="175"/>
      <c r="AO249" s="175" t="str">
        <f>CONCATENATE(AO194)</f>
        <v/>
      </c>
      <c r="AP249" s="175"/>
      <c r="AQ249" s="175"/>
      <c r="AR249" s="175"/>
      <c r="AS249" s="175" t="str">
        <f>CONCATENATE(AS194)</f>
        <v/>
      </c>
      <c r="AT249" s="175"/>
      <c r="AU249" s="175"/>
      <c r="AV249" s="175"/>
      <c r="AW249" s="175"/>
      <c r="AX249" s="175"/>
      <c r="AY249" s="185" t="str">
        <f>CONCATENATE(AY194)</f>
        <v/>
      </c>
      <c r="AZ249" s="186"/>
      <c r="BA249" s="186"/>
      <c r="BB249" s="186"/>
      <c r="BC249" s="187"/>
      <c r="BD249" s="175" t="str">
        <f>CONCATENATE(BD194)</f>
        <v/>
      </c>
      <c r="BE249" s="175"/>
      <c r="BF249" s="175"/>
      <c r="BG249" s="175"/>
      <c r="BH249" s="175"/>
      <c r="BI249" s="175"/>
      <c r="BJ249" s="175"/>
      <c r="BK249" s="175" t="str">
        <f>CONCATENATE(BK194)</f>
        <v/>
      </c>
      <c r="BL249" s="175"/>
      <c r="BM249" s="175"/>
      <c r="BN249" s="175"/>
      <c r="BO249" s="175"/>
      <c r="BP249" s="175"/>
      <c r="BQ249" s="175"/>
      <c r="BR249" s="175"/>
    </row>
    <row r="250" spans="21:71" ht="16.5">
      <c r="U250" s="200">
        <v>3</v>
      </c>
      <c r="V250" s="201"/>
      <c r="W250" s="202"/>
      <c r="X250" s="179" t="str">
        <f>CONCATENATE(X195)</f>
        <v/>
      </c>
      <c r="Y250" s="179"/>
      <c r="Z250" s="179"/>
      <c r="AA250" s="179"/>
      <c r="AB250" s="179"/>
      <c r="AC250" s="179"/>
      <c r="AD250" s="179"/>
      <c r="AE250" s="179"/>
      <c r="AF250" s="179"/>
      <c r="AG250" s="179"/>
      <c r="AH250" s="179"/>
      <c r="AI250" s="179"/>
      <c r="AJ250" s="179"/>
      <c r="AK250" s="175" t="str">
        <f>CONCATENATE(AK195)</f>
        <v/>
      </c>
      <c r="AL250" s="175"/>
      <c r="AM250" s="175"/>
      <c r="AN250" s="175"/>
      <c r="AO250" s="175" t="str">
        <f>CONCATENATE(AO195)</f>
        <v/>
      </c>
      <c r="AP250" s="175"/>
      <c r="AQ250" s="175"/>
      <c r="AR250" s="175"/>
      <c r="AS250" s="175" t="str">
        <f>CONCATENATE(AS195)</f>
        <v/>
      </c>
      <c r="AT250" s="175"/>
      <c r="AU250" s="175"/>
      <c r="AV250" s="175"/>
      <c r="AW250" s="175"/>
      <c r="AX250" s="175"/>
      <c r="AY250" s="185" t="str">
        <f>CONCATENATE(AY195)</f>
        <v/>
      </c>
      <c r="AZ250" s="186"/>
      <c r="BA250" s="186"/>
      <c r="BB250" s="186"/>
      <c r="BC250" s="187"/>
      <c r="BD250" s="175" t="str">
        <f>CONCATENATE(BD195)</f>
        <v/>
      </c>
      <c r="BE250" s="175"/>
      <c r="BF250" s="175"/>
      <c r="BG250" s="175"/>
      <c r="BH250" s="175"/>
      <c r="BI250" s="175"/>
      <c r="BJ250" s="175"/>
      <c r="BK250" s="175" t="str">
        <f>CONCATENATE(BK195)</f>
        <v/>
      </c>
      <c r="BL250" s="175"/>
      <c r="BM250" s="175"/>
      <c r="BN250" s="175"/>
      <c r="BO250" s="175"/>
      <c r="BP250" s="175"/>
      <c r="BQ250" s="175"/>
      <c r="BR250" s="175"/>
    </row>
    <row r="251" spans="21:71" ht="16.5">
      <c r="U251" s="41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</row>
    <row r="252" spans="21:71" ht="16.5"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162" t="s">
        <v>54</v>
      </c>
      <c r="BD252" s="162"/>
      <c r="BE252" s="162"/>
      <c r="BF252" s="162"/>
      <c r="BG252" s="162"/>
      <c r="BH252" s="162"/>
      <c r="BI252" s="162"/>
      <c r="BJ252" s="153" t="str">
        <f>BJ197</f>
        <v>……….</v>
      </c>
      <c r="BK252" s="153"/>
      <c r="BL252" s="153" t="str">
        <f>BL197</f>
        <v>………..</v>
      </c>
      <c r="BM252" s="153"/>
      <c r="BN252" s="153"/>
      <c r="BO252" s="153"/>
      <c r="BP252" s="153"/>
      <c r="BQ252" s="153"/>
      <c r="BR252" s="153"/>
      <c r="BS252" s="153"/>
    </row>
    <row r="253" spans="21:71" ht="16.5">
      <c r="U253" s="26"/>
      <c r="V253" s="26"/>
      <c r="W253" s="26"/>
      <c r="X253" s="26"/>
      <c r="Y253" s="26"/>
      <c r="Z253" s="153" t="s">
        <v>29</v>
      </c>
      <c r="AA253" s="153"/>
      <c r="AB253" s="153"/>
      <c r="AC253" s="153"/>
      <c r="AD253" s="153"/>
      <c r="AE253" s="153"/>
      <c r="AF253" s="153"/>
      <c r="AG253" s="153"/>
      <c r="AH253" s="153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153" t="s">
        <v>30</v>
      </c>
      <c r="BE253" s="153"/>
      <c r="BF253" s="153"/>
      <c r="BG253" s="153"/>
      <c r="BH253" s="153"/>
      <c r="BI253" s="153"/>
      <c r="BJ253" s="153"/>
      <c r="BK253" s="153"/>
      <c r="BL253" s="153"/>
      <c r="BM253" s="153"/>
      <c r="BN253" s="153"/>
      <c r="BO253" s="153"/>
      <c r="BP253" s="153"/>
      <c r="BQ253" s="26"/>
      <c r="BR253" s="26"/>
    </row>
    <row r="254" spans="21:71" ht="16.5">
      <c r="U254" s="43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</row>
    <row r="255" spans="21:71" ht="16.5">
      <c r="U255" s="43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</row>
    <row r="256" spans="21:71" ht="16.5">
      <c r="U256" s="43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</row>
    <row r="257" spans="21:70" ht="16.5">
      <c r="U257" s="26"/>
      <c r="V257" s="44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</row>
    <row r="258" spans="21:70" ht="16.5">
      <c r="U258" s="188" t="str">
        <f>AG224</f>
        <v>………………………….</v>
      </c>
      <c r="V258" s="188"/>
      <c r="W258" s="188"/>
      <c r="X258" s="188"/>
      <c r="Y258" s="188"/>
      <c r="Z258" s="188"/>
      <c r="AA258" s="188"/>
      <c r="AB258" s="188"/>
      <c r="AC258" s="188"/>
      <c r="AD258" s="188"/>
      <c r="AE258" s="188"/>
      <c r="AF258" s="188"/>
      <c r="AG258" s="188"/>
      <c r="AH258" s="188"/>
      <c r="AI258" s="188"/>
      <c r="AJ258" s="188"/>
      <c r="AK258" s="188"/>
      <c r="AL258" s="188"/>
      <c r="AM258" s="188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163" t="s">
        <v>31</v>
      </c>
      <c r="BE258" s="163"/>
      <c r="BF258" s="163"/>
      <c r="BG258" s="163"/>
      <c r="BH258" s="163"/>
      <c r="BI258" s="163"/>
      <c r="BJ258" s="163"/>
      <c r="BK258" s="163"/>
      <c r="BL258" s="163"/>
      <c r="BM258" s="163"/>
      <c r="BN258" s="163"/>
      <c r="BO258" s="163"/>
      <c r="BP258" s="163"/>
      <c r="BQ258" s="26"/>
      <c r="BR258" s="26"/>
    </row>
    <row r="259" spans="21:70" ht="16.5">
      <c r="U259" s="41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</row>
    <row r="260" spans="21:70" ht="16.5">
      <c r="U260" s="34"/>
      <c r="V260" s="50"/>
      <c r="W260" s="50"/>
      <c r="X260" s="30"/>
      <c r="Y260" s="30"/>
      <c r="Z260" s="30"/>
      <c r="AA260" s="30"/>
      <c r="AB260" s="35"/>
      <c r="AC260" s="35"/>
      <c r="AD260" s="35"/>
      <c r="AE260" s="35"/>
      <c r="AF260" s="35"/>
      <c r="AG260" s="26"/>
      <c r="AH260" s="26"/>
      <c r="AI260" s="26"/>
      <c r="AJ260" s="26"/>
      <c r="AK260" s="26"/>
      <c r="AL260" s="26"/>
      <c r="AM260" s="26"/>
      <c r="AN260" s="26"/>
      <c r="AO260" s="153" t="s">
        <v>32</v>
      </c>
      <c r="AP260" s="153"/>
      <c r="AQ260" s="153"/>
      <c r="AR260" s="153"/>
      <c r="AS260" s="153"/>
      <c r="AT260" s="153"/>
      <c r="AU260" s="153"/>
      <c r="AV260" s="153"/>
      <c r="AW260" s="153"/>
      <c r="AX260" s="153"/>
      <c r="AY260" s="153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</row>
    <row r="261" spans="21:70" ht="17.25">
      <c r="U261" s="41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183" t="s">
        <v>34</v>
      </c>
      <c r="AP261" s="183"/>
      <c r="AQ261" s="183"/>
      <c r="AR261" s="183"/>
      <c r="AS261" s="183"/>
      <c r="AT261" s="183"/>
      <c r="AU261" s="183"/>
      <c r="AV261" s="183"/>
      <c r="AW261" s="183"/>
      <c r="AX261" s="183"/>
      <c r="AY261" s="183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</row>
    <row r="262" spans="21:70" ht="16.5">
      <c r="U262" s="41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</row>
    <row r="263" spans="21:70" ht="16.5">
      <c r="U263" s="41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</row>
    <row r="264" spans="21:70" ht="16.5"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</row>
    <row r="265" spans="21:70" ht="16.5">
      <c r="U265" s="45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184" t="s">
        <v>58</v>
      </c>
      <c r="AP265" s="184"/>
      <c r="AQ265" s="184"/>
      <c r="AR265" s="184"/>
      <c r="AS265" s="184"/>
      <c r="AT265" s="184"/>
      <c r="AU265" s="184"/>
      <c r="AV265" s="184"/>
      <c r="AW265" s="184"/>
      <c r="AX265" s="184"/>
      <c r="AY265" s="184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</row>
    <row r="266" spans="21:70" ht="16.5">
      <c r="U266" s="45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</row>
    <row r="267" spans="21:70"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</row>
    <row r="268" spans="21:70"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</row>
    <row r="269" spans="21:70"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</row>
    <row r="270" spans="21:70"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</row>
    <row r="271" spans="21:70" ht="18">
      <c r="U271" s="197" t="s">
        <v>0</v>
      </c>
      <c r="V271" s="197"/>
      <c r="W271" s="197"/>
      <c r="X271" s="197"/>
      <c r="Y271" s="197"/>
      <c r="Z271" s="197"/>
      <c r="AA271" s="197"/>
      <c r="AB271" s="197"/>
      <c r="AC271" s="197"/>
      <c r="AD271" s="197"/>
      <c r="AE271" s="197"/>
      <c r="AF271" s="197"/>
      <c r="AG271" s="197"/>
      <c r="AH271" s="197"/>
      <c r="AI271" s="197"/>
      <c r="AJ271" s="197"/>
      <c r="AK271" s="197"/>
      <c r="AL271" s="197"/>
      <c r="AM271" s="197"/>
      <c r="AN271" s="197"/>
      <c r="AO271" s="197"/>
      <c r="AP271" s="197"/>
      <c r="AQ271" s="197"/>
      <c r="AR271" s="197"/>
      <c r="AS271" s="197"/>
      <c r="AT271" s="197"/>
      <c r="AU271" s="197"/>
      <c r="AV271" s="197"/>
      <c r="AW271" s="197"/>
      <c r="AX271" s="197"/>
      <c r="AY271" s="197"/>
      <c r="AZ271" s="197"/>
      <c r="BA271" s="197"/>
      <c r="BB271" s="197"/>
      <c r="BC271" s="197"/>
      <c r="BD271" s="197"/>
      <c r="BE271" s="197"/>
      <c r="BF271" s="197"/>
      <c r="BG271" s="197"/>
      <c r="BH271" s="197"/>
      <c r="BI271" s="197"/>
      <c r="BJ271" s="197"/>
      <c r="BK271" s="197"/>
      <c r="BL271" s="197"/>
      <c r="BM271" s="197"/>
      <c r="BN271" s="197"/>
      <c r="BO271" s="197"/>
      <c r="BP271" s="197"/>
      <c r="BQ271" s="197"/>
      <c r="BR271" s="197"/>
    </row>
    <row r="272" spans="21:70" ht="18">
      <c r="U272" s="197" t="s">
        <v>1</v>
      </c>
      <c r="V272" s="197"/>
      <c r="W272" s="197"/>
      <c r="X272" s="197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197"/>
      <c r="AK272" s="197"/>
      <c r="AL272" s="197"/>
      <c r="AM272" s="197"/>
      <c r="AN272" s="197"/>
      <c r="AO272" s="197"/>
      <c r="AP272" s="197"/>
      <c r="AQ272" s="197"/>
      <c r="AR272" s="197"/>
      <c r="AS272" s="197"/>
      <c r="AT272" s="197"/>
      <c r="AU272" s="197"/>
      <c r="AV272" s="197"/>
      <c r="AW272" s="197"/>
      <c r="AX272" s="197"/>
      <c r="AY272" s="197"/>
      <c r="AZ272" s="197"/>
      <c r="BA272" s="197"/>
      <c r="BB272" s="197"/>
      <c r="BC272" s="197"/>
      <c r="BD272" s="197"/>
      <c r="BE272" s="197"/>
      <c r="BF272" s="197"/>
      <c r="BG272" s="197"/>
      <c r="BH272" s="197"/>
      <c r="BI272" s="197"/>
      <c r="BJ272" s="197"/>
      <c r="BK272" s="197"/>
      <c r="BL272" s="197"/>
      <c r="BM272" s="197"/>
      <c r="BN272" s="197"/>
      <c r="BO272" s="197"/>
      <c r="BP272" s="197"/>
      <c r="BQ272" s="197"/>
      <c r="BR272" s="197"/>
    </row>
    <row r="273" spans="21:70" ht="18">
      <c r="U273" s="197" t="s">
        <v>2</v>
      </c>
      <c r="V273" s="197"/>
      <c r="W273" s="197"/>
      <c r="X273" s="197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197"/>
      <c r="AK273" s="197"/>
      <c r="AL273" s="197"/>
      <c r="AM273" s="197"/>
      <c r="AN273" s="197"/>
      <c r="AO273" s="197"/>
      <c r="AP273" s="197"/>
      <c r="AQ273" s="197"/>
      <c r="AR273" s="197"/>
      <c r="AS273" s="197"/>
      <c r="AT273" s="197"/>
      <c r="AU273" s="197"/>
      <c r="AV273" s="197"/>
      <c r="AW273" s="197"/>
      <c r="AX273" s="197"/>
      <c r="AY273" s="197"/>
      <c r="AZ273" s="197"/>
      <c r="BA273" s="197"/>
      <c r="BB273" s="197"/>
      <c r="BC273" s="197"/>
      <c r="BD273" s="197"/>
      <c r="BE273" s="197"/>
      <c r="BF273" s="197"/>
      <c r="BG273" s="197"/>
      <c r="BH273" s="197"/>
      <c r="BI273" s="197"/>
      <c r="BJ273" s="197"/>
      <c r="BK273" s="197"/>
      <c r="BL273" s="197"/>
      <c r="BM273" s="197"/>
      <c r="BN273" s="197"/>
      <c r="BO273" s="197"/>
      <c r="BP273" s="197"/>
      <c r="BQ273" s="197"/>
      <c r="BR273" s="197"/>
    </row>
    <row r="274" spans="21:70" ht="15.75" thickBot="1">
      <c r="U274" s="198" t="s">
        <v>3</v>
      </c>
      <c r="V274" s="198"/>
      <c r="W274" s="198"/>
      <c r="X274" s="198"/>
      <c r="Y274" s="198"/>
      <c r="Z274" s="198"/>
      <c r="AA274" s="198"/>
      <c r="AB274" s="198"/>
      <c r="AC274" s="198"/>
      <c r="AD274" s="198"/>
      <c r="AE274" s="198"/>
      <c r="AF274" s="198"/>
      <c r="AG274" s="198"/>
      <c r="AH274" s="198"/>
      <c r="AI274" s="198"/>
      <c r="AJ274" s="198"/>
      <c r="AK274" s="198"/>
      <c r="AL274" s="198"/>
      <c r="AM274" s="198"/>
      <c r="AN274" s="198"/>
      <c r="AO274" s="198"/>
      <c r="AP274" s="198"/>
      <c r="AQ274" s="198"/>
      <c r="AR274" s="198"/>
      <c r="AS274" s="198"/>
      <c r="AT274" s="198"/>
      <c r="AU274" s="198"/>
      <c r="AV274" s="198"/>
      <c r="AW274" s="198"/>
      <c r="AX274" s="198"/>
      <c r="AY274" s="198"/>
      <c r="AZ274" s="19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</row>
    <row r="275" spans="21:70" ht="22.5" thickTop="1">
      <c r="U275" s="19"/>
      <c r="V275" s="19"/>
      <c r="W275" s="40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</row>
    <row r="276" spans="21:70" ht="19.5">
      <c r="U276" s="199" t="s">
        <v>4</v>
      </c>
      <c r="V276" s="199"/>
      <c r="W276" s="199"/>
      <c r="X276" s="199"/>
      <c r="Y276" s="199"/>
      <c r="Z276" s="199"/>
      <c r="AA276" s="199"/>
      <c r="AB276" s="199"/>
      <c r="AC276" s="199"/>
      <c r="AD276" s="199"/>
      <c r="AE276" s="199"/>
      <c r="AF276" s="199"/>
      <c r="AG276" s="199"/>
      <c r="AH276" s="199"/>
      <c r="AI276" s="199"/>
      <c r="AJ276" s="199"/>
      <c r="AK276" s="199"/>
      <c r="AL276" s="199"/>
      <c r="AM276" s="199"/>
      <c r="AN276" s="199"/>
      <c r="AO276" s="199"/>
      <c r="AP276" s="199"/>
      <c r="AQ276" s="199"/>
      <c r="AR276" s="199"/>
      <c r="AS276" s="199"/>
      <c r="AT276" s="199"/>
      <c r="AU276" s="199"/>
      <c r="AV276" s="199"/>
      <c r="AW276" s="199"/>
      <c r="AX276" s="199"/>
      <c r="AY276" s="199"/>
      <c r="AZ276" s="199"/>
      <c r="BA276" s="199"/>
      <c r="BB276" s="199"/>
      <c r="BC276" s="199"/>
      <c r="BD276" s="199"/>
      <c r="BE276" s="199"/>
      <c r="BF276" s="199"/>
      <c r="BG276" s="199"/>
      <c r="BH276" s="199"/>
      <c r="BI276" s="199"/>
      <c r="BJ276" s="199"/>
      <c r="BK276" s="199"/>
      <c r="BL276" s="199"/>
      <c r="BM276" s="199"/>
      <c r="BN276" s="199"/>
      <c r="BO276" s="199"/>
      <c r="BP276" s="199"/>
      <c r="BQ276" s="199"/>
      <c r="BR276" s="199"/>
    </row>
    <row r="277" spans="21:70" ht="16.5">
      <c r="U277" s="153" t="str">
        <f>U222</f>
        <v>Nomor : 470 / ………. / 35.03.02.2001 / 2018</v>
      </c>
      <c r="V277" s="153"/>
      <c r="W277" s="153"/>
      <c r="X277" s="153"/>
      <c r="Y277" s="153"/>
      <c r="Z277" s="153"/>
      <c r="AA277" s="153"/>
      <c r="AB277" s="153"/>
      <c r="AC277" s="153"/>
      <c r="AD277" s="153"/>
      <c r="AE277" s="153"/>
      <c r="AF277" s="153"/>
      <c r="AG277" s="153"/>
      <c r="AH277" s="153"/>
      <c r="AI277" s="153"/>
      <c r="AJ277" s="153"/>
      <c r="AK277" s="153"/>
      <c r="AL277" s="153"/>
      <c r="AM277" s="153"/>
      <c r="AN277" s="153"/>
      <c r="AO277" s="153"/>
      <c r="AP277" s="153"/>
      <c r="AQ277" s="153"/>
      <c r="AR277" s="153"/>
      <c r="AS277" s="153"/>
      <c r="AT277" s="153"/>
      <c r="AU277" s="153"/>
      <c r="AV277" s="153"/>
      <c r="AW277" s="153"/>
      <c r="AX277" s="153"/>
      <c r="AY277" s="153"/>
      <c r="AZ277" s="153"/>
      <c r="BA277" s="153"/>
      <c r="BB277" s="153"/>
      <c r="BC277" s="153"/>
      <c r="BD277" s="153"/>
      <c r="BE277" s="153"/>
      <c r="BF277" s="153"/>
      <c r="BG277" s="153"/>
      <c r="BH277" s="153"/>
      <c r="BI277" s="153"/>
      <c r="BJ277" s="153"/>
      <c r="BK277" s="153"/>
      <c r="BL277" s="153"/>
      <c r="BM277" s="153"/>
      <c r="BN277" s="153"/>
      <c r="BO277" s="153"/>
      <c r="BP277" s="153"/>
      <c r="BQ277" s="153"/>
      <c r="BR277" s="153"/>
    </row>
    <row r="278" spans="21:70" ht="16.5">
      <c r="U278" s="4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</row>
    <row r="279" spans="21:70" ht="16.5">
      <c r="U279" s="150" t="s">
        <v>5</v>
      </c>
      <c r="V279" s="150"/>
      <c r="W279" s="150"/>
      <c r="X279" s="150"/>
      <c r="Y279" s="150"/>
      <c r="Z279" s="150"/>
      <c r="AA279" s="150"/>
      <c r="AB279" s="150"/>
      <c r="AC279" s="150"/>
      <c r="AD279" s="150"/>
      <c r="AE279" s="150"/>
      <c r="AF279" s="27" t="s">
        <v>43</v>
      </c>
      <c r="AG279" s="154" t="str">
        <f t="shared" ref="AG279:AG285" si="3">AG224</f>
        <v>………………………….</v>
      </c>
      <c r="AH279" s="154"/>
      <c r="AI279" s="154"/>
      <c r="AJ279" s="154"/>
      <c r="AK279" s="154"/>
      <c r="AL279" s="154"/>
      <c r="AM279" s="154"/>
      <c r="AN279" s="154"/>
      <c r="AO279" s="154"/>
      <c r="AP279" s="154"/>
      <c r="AQ279" s="154"/>
      <c r="AR279" s="154"/>
      <c r="AS279" s="154"/>
      <c r="AT279" s="154"/>
      <c r="AU279" s="154"/>
      <c r="AV279" s="154"/>
      <c r="AW279" s="154"/>
      <c r="AX279" s="154"/>
      <c r="AY279" s="154"/>
      <c r="AZ279" s="154"/>
      <c r="BA279" s="154"/>
      <c r="BB279" s="154"/>
      <c r="BC279" s="154"/>
      <c r="BD279" s="154"/>
      <c r="BE279" s="154"/>
      <c r="BF279" s="154"/>
      <c r="BG279" s="154"/>
      <c r="BH279" s="154"/>
      <c r="BI279" s="154"/>
      <c r="BJ279" s="154"/>
      <c r="BK279" s="154"/>
      <c r="BL279" s="154"/>
      <c r="BM279" s="154"/>
      <c r="BN279" s="154"/>
      <c r="BO279" s="154"/>
      <c r="BP279" s="154"/>
      <c r="BQ279" s="154"/>
      <c r="BR279" s="154"/>
    </row>
    <row r="280" spans="21:70" ht="16.5">
      <c r="U280" s="27" t="s">
        <v>6</v>
      </c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 t="s">
        <v>43</v>
      </c>
      <c r="AG280" s="150" t="str">
        <f t="shared" si="3"/>
        <v>……………………….</v>
      </c>
      <c r="AH280" s="150"/>
      <c r="AI280" s="150"/>
      <c r="AJ280" s="150"/>
      <c r="AK280" s="150"/>
      <c r="AL280" s="150"/>
      <c r="AM280" s="150"/>
      <c r="AN280" s="150"/>
      <c r="AO280" s="150"/>
      <c r="AP280" s="150"/>
      <c r="AQ280" s="150"/>
      <c r="AR280" s="150"/>
      <c r="AS280" s="150"/>
      <c r="AT280" s="150"/>
      <c r="AU280" s="150"/>
      <c r="AV280" s="150"/>
      <c r="AW280" s="150"/>
      <c r="AX280" s="150"/>
      <c r="AY280" s="150"/>
      <c r="AZ280" s="150"/>
      <c r="BA280" s="150"/>
      <c r="BB280" s="150"/>
      <c r="BC280" s="150"/>
      <c r="BD280" s="150"/>
      <c r="BE280" s="150"/>
      <c r="BF280" s="150"/>
      <c r="BG280" s="150"/>
      <c r="BH280" s="150"/>
      <c r="BI280" s="150"/>
      <c r="BJ280" s="150"/>
      <c r="BK280" s="150"/>
      <c r="BL280" s="150"/>
      <c r="BM280" s="150"/>
      <c r="BN280" s="150"/>
      <c r="BO280" s="150"/>
      <c r="BP280" s="150"/>
      <c r="BQ280" s="150"/>
      <c r="BR280" s="150"/>
    </row>
    <row r="281" spans="21:70" ht="16.5">
      <c r="U281" s="27" t="s">
        <v>7</v>
      </c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 t="s">
        <v>43</v>
      </c>
      <c r="AG281" s="150" t="str">
        <f t="shared" si="3"/>
        <v>…………..,   ….  -- …..  -- ……..</v>
      </c>
      <c r="AH281" s="150"/>
      <c r="AI281" s="150"/>
      <c r="AJ281" s="150"/>
      <c r="AK281" s="150"/>
      <c r="AL281" s="150"/>
      <c r="AM281" s="150"/>
      <c r="AN281" s="150"/>
      <c r="AO281" s="150"/>
      <c r="AP281" s="150"/>
      <c r="AQ281" s="150"/>
      <c r="AR281" s="150"/>
      <c r="AS281" s="150"/>
      <c r="AT281" s="150"/>
      <c r="AU281" s="150"/>
      <c r="AV281" s="150"/>
      <c r="AW281" s="150"/>
      <c r="AX281" s="150"/>
      <c r="AY281" s="150"/>
      <c r="AZ281" s="150"/>
      <c r="BA281" s="150"/>
      <c r="BB281" s="150"/>
      <c r="BC281" s="150"/>
      <c r="BD281" s="150"/>
      <c r="BE281" s="150"/>
      <c r="BF281" s="150"/>
      <c r="BG281" s="150"/>
      <c r="BH281" s="150"/>
      <c r="BI281" s="150"/>
      <c r="BJ281" s="150"/>
      <c r="BK281" s="150"/>
      <c r="BL281" s="150"/>
      <c r="BM281" s="150"/>
      <c r="BN281" s="150"/>
      <c r="BO281" s="150"/>
      <c r="BP281" s="150"/>
      <c r="BQ281" s="150"/>
      <c r="BR281" s="150"/>
    </row>
    <row r="282" spans="21:70" ht="16.5">
      <c r="U282" s="27" t="s">
        <v>8</v>
      </c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 t="s">
        <v>43</v>
      </c>
      <c r="AG282" s="150" t="str">
        <f t="shared" si="3"/>
        <v>……………………</v>
      </c>
      <c r="AH282" s="150"/>
      <c r="AI282" s="150"/>
      <c r="AJ282" s="150"/>
      <c r="AK282" s="150"/>
      <c r="AL282" s="150"/>
      <c r="AM282" s="150"/>
      <c r="AN282" s="150"/>
      <c r="AO282" s="150"/>
      <c r="AP282" s="150"/>
      <c r="AQ282" s="150"/>
      <c r="AR282" s="150"/>
      <c r="AS282" s="150"/>
      <c r="AT282" s="150"/>
      <c r="AU282" s="150"/>
      <c r="AV282" s="150"/>
      <c r="AW282" s="150"/>
      <c r="AX282" s="150"/>
      <c r="AY282" s="150"/>
      <c r="AZ282" s="150"/>
      <c r="BA282" s="150"/>
      <c r="BB282" s="150"/>
      <c r="BC282" s="150"/>
      <c r="BD282" s="150"/>
      <c r="BE282" s="150"/>
      <c r="BF282" s="150"/>
      <c r="BG282" s="150"/>
      <c r="BH282" s="150"/>
      <c r="BI282" s="150"/>
      <c r="BJ282" s="150"/>
      <c r="BK282" s="150"/>
      <c r="BL282" s="150"/>
      <c r="BM282" s="150"/>
      <c r="BN282" s="150"/>
      <c r="BO282" s="150"/>
      <c r="BP282" s="150"/>
      <c r="BQ282" s="150"/>
      <c r="BR282" s="150"/>
    </row>
    <row r="283" spans="21:70" ht="16.5">
      <c r="U283" s="27" t="s">
        <v>9</v>
      </c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 t="s">
        <v>43</v>
      </c>
      <c r="AG283" s="150" t="str">
        <f t="shared" si="3"/>
        <v>……………………</v>
      </c>
      <c r="AH283" s="150"/>
      <c r="AI283" s="150"/>
      <c r="AJ283" s="150"/>
      <c r="AK283" s="150"/>
      <c r="AL283" s="150"/>
      <c r="AM283" s="150"/>
      <c r="AN283" s="150"/>
      <c r="AO283" s="150"/>
      <c r="AP283" s="150"/>
      <c r="AQ283" s="150"/>
      <c r="AR283" s="150"/>
      <c r="AS283" s="150"/>
      <c r="AT283" s="150"/>
      <c r="AU283" s="150"/>
      <c r="AV283" s="150"/>
      <c r="AW283" s="150"/>
      <c r="AX283" s="150"/>
      <c r="AY283" s="150"/>
      <c r="AZ283" s="150"/>
      <c r="BA283" s="150"/>
      <c r="BB283" s="150"/>
      <c r="BC283" s="150"/>
      <c r="BD283" s="150"/>
      <c r="BE283" s="150"/>
      <c r="BF283" s="150"/>
      <c r="BG283" s="150"/>
      <c r="BH283" s="150"/>
      <c r="BI283" s="150"/>
      <c r="BJ283" s="150"/>
      <c r="BK283" s="150"/>
      <c r="BL283" s="150"/>
      <c r="BM283" s="150"/>
      <c r="BN283" s="150"/>
      <c r="BO283" s="150"/>
      <c r="BP283" s="150"/>
      <c r="BQ283" s="150"/>
      <c r="BR283" s="150"/>
    </row>
    <row r="284" spans="21:70" ht="16.5">
      <c r="U284" s="27" t="s">
        <v>10</v>
      </c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 t="s">
        <v>43</v>
      </c>
      <c r="AG284" s="150" t="str">
        <f t="shared" si="3"/>
        <v>……………………</v>
      </c>
      <c r="AH284" s="150"/>
      <c r="AI284" s="150"/>
      <c r="AJ284" s="150"/>
      <c r="AK284" s="150"/>
      <c r="AL284" s="150"/>
      <c r="AM284" s="150"/>
      <c r="AN284" s="150"/>
      <c r="AO284" s="150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50"/>
      <c r="BB284" s="150"/>
      <c r="BC284" s="150"/>
      <c r="BD284" s="150"/>
      <c r="BE284" s="150"/>
      <c r="BF284" s="150"/>
      <c r="BG284" s="150"/>
      <c r="BH284" s="150"/>
      <c r="BI284" s="150"/>
      <c r="BJ284" s="150"/>
      <c r="BK284" s="150"/>
      <c r="BL284" s="150"/>
      <c r="BM284" s="150"/>
      <c r="BN284" s="150"/>
      <c r="BO284" s="150"/>
      <c r="BP284" s="150"/>
      <c r="BQ284" s="150"/>
      <c r="BR284" s="150"/>
    </row>
    <row r="285" spans="21:70" ht="16.5">
      <c r="U285" s="27" t="s">
        <v>11</v>
      </c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 t="s">
        <v>43</v>
      </c>
      <c r="AG285" s="150" t="str">
        <f t="shared" si="3"/>
        <v>……………………</v>
      </c>
      <c r="AH285" s="150"/>
      <c r="AI285" s="150"/>
      <c r="AJ285" s="150"/>
      <c r="AK285" s="150"/>
      <c r="AL285" s="150"/>
      <c r="AM285" s="150"/>
      <c r="AN285" s="150"/>
      <c r="AO285" s="150"/>
      <c r="AP285" s="150"/>
      <c r="AQ285" s="150"/>
      <c r="AR285" s="150"/>
      <c r="AS285" s="150"/>
      <c r="AT285" s="150"/>
      <c r="AU285" s="150"/>
      <c r="AV285" s="150"/>
      <c r="AW285" s="150"/>
      <c r="AX285" s="150"/>
      <c r="AY285" s="150"/>
      <c r="AZ285" s="150"/>
      <c r="BA285" s="150"/>
      <c r="BB285" s="150"/>
      <c r="BC285" s="150"/>
      <c r="BD285" s="150"/>
      <c r="BE285" s="150"/>
      <c r="BF285" s="150"/>
      <c r="BG285" s="150"/>
      <c r="BH285" s="150"/>
      <c r="BI285" s="150"/>
      <c r="BJ285" s="150"/>
      <c r="BK285" s="150"/>
      <c r="BL285" s="150"/>
      <c r="BM285" s="150"/>
      <c r="BN285" s="150"/>
      <c r="BO285" s="150"/>
      <c r="BP285" s="150"/>
      <c r="BQ285" s="150"/>
      <c r="BR285" s="150"/>
    </row>
    <row r="286" spans="21:70" ht="16.5">
      <c r="U286" s="27" t="s">
        <v>12</v>
      </c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 t="s">
        <v>43</v>
      </c>
      <c r="AG286" s="150" t="str">
        <f>AG231</f>
        <v>………………..</v>
      </c>
      <c r="AH286" s="150"/>
      <c r="AI286" s="150"/>
      <c r="AJ286" s="150"/>
      <c r="AK286" s="150"/>
      <c r="AL286" s="150"/>
      <c r="AM286" s="150"/>
      <c r="AN286" s="150"/>
      <c r="AO286" s="150"/>
      <c r="AP286" s="150"/>
      <c r="AQ286" s="150"/>
      <c r="AR286" s="150"/>
      <c r="AS286" s="150"/>
      <c r="AT286" s="150"/>
      <c r="AU286" s="150"/>
      <c r="AV286" s="150"/>
      <c r="AW286" s="150"/>
      <c r="AX286" s="150"/>
      <c r="AY286" s="150"/>
      <c r="AZ286" s="150"/>
      <c r="BA286" s="150"/>
      <c r="BB286" s="150"/>
      <c r="BC286" s="150"/>
      <c r="BD286" s="150"/>
      <c r="BE286" s="150"/>
      <c r="BF286" s="150"/>
      <c r="BG286" s="150"/>
      <c r="BH286" s="150"/>
      <c r="BI286" s="150"/>
      <c r="BJ286" s="150"/>
      <c r="BK286" s="150"/>
      <c r="BL286" s="150"/>
      <c r="BM286" s="150"/>
      <c r="BN286" s="150"/>
      <c r="BO286" s="150"/>
      <c r="BP286" s="150"/>
      <c r="BQ286" s="150"/>
      <c r="BR286" s="150"/>
    </row>
    <row r="287" spans="21:70" ht="16.5">
      <c r="U287" s="27" t="s">
        <v>13</v>
      </c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 t="s">
        <v>43</v>
      </c>
      <c r="AG287" s="150" t="str">
        <f>AG232</f>
        <v>RT ………. RW ………. Dusun ………. Desa Ngulungkulon</v>
      </c>
      <c r="AH287" s="150"/>
      <c r="AI287" s="150"/>
      <c r="AJ287" s="150"/>
      <c r="AK287" s="150"/>
      <c r="AL287" s="150"/>
      <c r="AM287" s="150"/>
      <c r="AN287" s="150"/>
      <c r="AO287" s="150"/>
      <c r="AP287" s="150"/>
      <c r="AQ287" s="150"/>
      <c r="AR287" s="150"/>
      <c r="AS287" s="150"/>
      <c r="AT287" s="150"/>
      <c r="AU287" s="150"/>
      <c r="AV287" s="150"/>
      <c r="AW287" s="150"/>
      <c r="AX287" s="150"/>
      <c r="AY287" s="150"/>
      <c r="AZ287" s="150"/>
      <c r="BA287" s="150"/>
      <c r="BB287" s="150"/>
      <c r="BC287" s="150"/>
      <c r="BD287" s="150"/>
      <c r="BE287" s="150"/>
      <c r="BF287" s="150"/>
      <c r="BG287" s="150"/>
      <c r="BH287" s="150"/>
      <c r="BI287" s="150"/>
      <c r="BJ287" s="150"/>
      <c r="BK287" s="150"/>
      <c r="BL287" s="150"/>
      <c r="BM287" s="150"/>
      <c r="BN287" s="150"/>
      <c r="BO287" s="150"/>
      <c r="BP287" s="150"/>
      <c r="BQ287" s="150"/>
      <c r="BR287" s="150"/>
    </row>
    <row r="288" spans="21:70" ht="16.5">
      <c r="U288" s="41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150" t="s">
        <v>55</v>
      </c>
      <c r="AH288" s="150"/>
      <c r="AI288" s="150"/>
      <c r="AJ288" s="150"/>
      <c r="AK288" s="150"/>
      <c r="AL288" s="150"/>
      <c r="AM288" s="150"/>
      <c r="AN288" s="150"/>
      <c r="AO288" s="150"/>
      <c r="AP288" s="150"/>
      <c r="AQ288" s="150"/>
      <c r="AR288" s="150"/>
      <c r="AS288" s="150"/>
      <c r="AT288" s="150"/>
      <c r="AU288" s="150"/>
      <c r="AV288" s="150"/>
      <c r="AW288" s="150"/>
      <c r="AX288" s="150"/>
      <c r="AY288" s="150"/>
      <c r="AZ288" s="150"/>
      <c r="BA288" s="150"/>
      <c r="BB288" s="150"/>
      <c r="BC288" s="150"/>
      <c r="BD288" s="150"/>
      <c r="BE288" s="150"/>
      <c r="BF288" s="150"/>
      <c r="BG288" s="150"/>
      <c r="BH288" s="150"/>
      <c r="BI288" s="150"/>
      <c r="BJ288" s="150"/>
      <c r="BK288" s="150"/>
      <c r="BL288" s="150"/>
      <c r="BM288" s="150"/>
      <c r="BN288" s="150"/>
      <c r="BO288" s="150"/>
      <c r="BP288" s="150"/>
      <c r="BQ288" s="150"/>
      <c r="BR288" s="150"/>
    </row>
    <row r="289" spans="21:70" ht="16.5">
      <c r="U289" s="27" t="s">
        <v>14</v>
      </c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 t="s">
        <v>43</v>
      </c>
      <c r="AG289" s="150" t="str">
        <f>AG234</f>
        <v>…………………….</v>
      </c>
      <c r="AH289" s="150"/>
      <c r="AI289" s="150"/>
      <c r="AJ289" s="150"/>
      <c r="AK289" s="150"/>
      <c r="AL289" s="150"/>
      <c r="AM289" s="150"/>
      <c r="AN289" s="150"/>
      <c r="AO289" s="150"/>
      <c r="AP289" s="150"/>
      <c r="AQ289" s="150"/>
      <c r="AR289" s="150"/>
      <c r="AS289" s="150"/>
      <c r="AT289" s="150"/>
      <c r="AU289" s="150"/>
      <c r="AV289" s="150"/>
      <c r="AW289" s="150"/>
      <c r="AX289" s="150"/>
      <c r="AY289" s="150"/>
      <c r="AZ289" s="150"/>
      <c r="BA289" s="150"/>
      <c r="BB289" s="150"/>
      <c r="BC289" s="150"/>
      <c r="BD289" s="150"/>
      <c r="BE289" s="150"/>
      <c r="BF289" s="150"/>
      <c r="BG289" s="150"/>
      <c r="BH289" s="150"/>
      <c r="BI289" s="150"/>
      <c r="BJ289" s="150"/>
      <c r="BK289" s="150"/>
      <c r="BL289" s="150"/>
      <c r="BM289" s="150"/>
      <c r="BN289" s="150"/>
      <c r="BO289" s="150"/>
      <c r="BP289" s="150"/>
      <c r="BQ289" s="150"/>
      <c r="BR289" s="150"/>
    </row>
    <row r="290" spans="21:70" ht="16.5">
      <c r="U290" s="27" t="s">
        <v>57</v>
      </c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 t="s">
        <v>43</v>
      </c>
      <c r="AG290" s="150" t="str">
        <f>AG235</f>
        <v>Dusun…………..</v>
      </c>
      <c r="AH290" s="150"/>
      <c r="AI290" s="150"/>
      <c r="AJ290" s="150"/>
      <c r="AK290" s="150"/>
      <c r="AL290" s="150"/>
      <c r="AM290" s="150"/>
      <c r="AN290" s="150"/>
      <c r="AO290" s="150"/>
      <c r="AP290" s="150"/>
      <c r="AQ290" s="150"/>
      <c r="AR290" s="150"/>
      <c r="AS290" s="150"/>
      <c r="AT290" s="150"/>
      <c r="AU290" s="150"/>
      <c r="AV290" s="150"/>
      <c r="AW290" s="150"/>
      <c r="AX290" s="150"/>
      <c r="AY290" s="150"/>
      <c r="AZ290" s="150"/>
      <c r="BA290" s="150"/>
      <c r="BB290" s="150"/>
      <c r="BC290" s="150"/>
      <c r="BD290" s="150"/>
      <c r="BE290" s="150"/>
      <c r="BF290" s="150"/>
      <c r="BG290" s="150"/>
      <c r="BH290" s="150"/>
      <c r="BI290" s="150"/>
      <c r="BJ290" s="150"/>
      <c r="BK290" s="150"/>
      <c r="BL290" s="150"/>
      <c r="BM290" s="150"/>
      <c r="BN290" s="150"/>
      <c r="BO290" s="150"/>
      <c r="BP290" s="150"/>
      <c r="BQ290" s="150"/>
      <c r="BR290" s="150"/>
    </row>
    <row r="291" spans="21:70" ht="16.5"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150" t="s">
        <v>53</v>
      </c>
      <c r="AH291" s="150"/>
      <c r="AI291" s="47" t="s">
        <v>43</v>
      </c>
      <c r="AJ291" s="195" t="str">
        <f>AJ236</f>
        <v>…….</v>
      </c>
      <c r="AK291" s="196"/>
      <c r="AL291" s="47"/>
      <c r="AM291" s="150" t="s">
        <v>52</v>
      </c>
      <c r="AN291" s="150"/>
      <c r="AO291" s="47" t="s">
        <v>43</v>
      </c>
      <c r="AP291" s="195" t="str">
        <f>AP236</f>
        <v>…..</v>
      </c>
      <c r="AQ291" s="196"/>
      <c r="AR291" s="196"/>
      <c r="AS291" s="46"/>
      <c r="AT291" s="46"/>
      <c r="AU291" s="46"/>
      <c r="AV291" s="49"/>
      <c r="AW291" s="46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</row>
    <row r="292" spans="21:70" ht="16.5">
      <c r="U292" s="26"/>
      <c r="V292" s="42"/>
      <c r="W292" s="26"/>
      <c r="X292" s="26"/>
      <c r="Y292" s="42"/>
      <c r="Z292" s="26"/>
      <c r="AA292" s="26"/>
      <c r="AB292" s="26"/>
      <c r="AC292" s="26"/>
      <c r="AD292" s="26"/>
      <c r="AE292" s="26"/>
      <c r="AF292" s="26"/>
      <c r="AG292" s="150" t="str">
        <f>AG182</f>
        <v>Kel.</v>
      </c>
      <c r="AH292" s="150"/>
      <c r="AI292" s="150"/>
      <c r="AJ292" s="150"/>
      <c r="AK292" s="150"/>
      <c r="AL292" s="150"/>
      <c r="AM292" s="26"/>
      <c r="AN292" s="26"/>
      <c r="AO292" s="26" t="s">
        <v>43</v>
      </c>
      <c r="AP292" s="150" t="str">
        <f>AP237</f>
        <v>…………………..</v>
      </c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50"/>
      <c r="BB292" s="150"/>
      <c r="BC292" s="150"/>
      <c r="BD292" s="150"/>
      <c r="BE292" s="150"/>
      <c r="BF292" s="150"/>
      <c r="BG292" s="150"/>
      <c r="BH292" s="150"/>
      <c r="BI292" s="150"/>
      <c r="BJ292" s="150"/>
      <c r="BK292" s="150"/>
      <c r="BL292" s="150"/>
      <c r="BM292" s="150"/>
      <c r="BN292" s="150"/>
      <c r="BO292" s="150"/>
      <c r="BP292" s="150"/>
      <c r="BQ292" s="150"/>
      <c r="BR292" s="150"/>
    </row>
    <row r="293" spans="21:70" ht="16.5">
      <c r="U293" s="26"/>
      <c r="V293" s="42"/>
      <c r="W293" s="26"/>
      <c r="X293" s="42"/>
      <c r="Y293" s="26"/>
      <c r="Z293" s="26"/>
      <c r="AA293" s="26"/>
      <c r="AB293" s="26"/>
      <c r="AC293" s="26"/>
      <c r="AD293" s="26"/>
      <c r="AE293" s="26"/>
      <c r="AF293" s="26"/>
      <c r="AG293" s="150" t="str">
        <f>AG183</f>
        <v>Kecamatan</v>
      </c>
      <c r="AH293" s="150"/>
      <c r="AI293" s="150"/>
      <c r="AJ293" s="150"/>
      <c r="AK293" s="150"/>
      <c r="AL293" s="150"/>
      <c r="AM293" s="27"/>
      <c r="AN293" s="27"/>
      <c r="AO293" s="26" t="s">
        <v>43</v>
      </c>
      <c r="AP293" s="150" t="str">
        <f>AP238</f>
        <v>…………………..</v>
      </c>
      <c r="AQ293" s="150"/>
      <c r="AR293" s="150"/>
      <c r="AS293" s="150"/>
      <c r="AT293" s="150"/>
      <c r="AU293" s="150"/>
      <c r="AV293" s="150"/>
      <c r="AW293" s="150"/>
      <c r="AX293" s="150"/>
      <c r="AY293" s="150"/>
      <c r="AZ293" s="150"/>
      <c r="BA293" s="150"/>
      <c r="BB293" s="150"/>
      <c r="BC293" s="150"/>
      <c r="BD293" s="150"/>
      <c r="BE293" s="150"/>
      <c r="BF293" s="150"/>
      <c r="BG293" s="150"/>
      <c r="BH293" s="150"/>
      <c r="BI293" s="150"/>
      <c r="BJ293" s="150"/>
      <c r="BK293" s="150"/>
      <c r="BL293" s="150"/>
      <c r="BM293" s="150"/>
      <c r="BN293" s="150"/>
      <c r="BO293" s="150"/>
      <c r="BP293" s="150"/>
      <c r="BQ293" s="150"/>
      <c r="BR293" s="150"/>
    </row>
    <row r="294" spans="21:70" ht="16.5">
      <c r="U294" s="41"/>
      <c r="V294" s="41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150" t="str">
        <f>AG184</f>
        <v>Kabupaten</v>
      </c>
      <c r="AH294" s="150"/>
      <c r="AI294" s="150"/>
      <c r="AJ294" s="150"/>
      <c r="AK294" s="150"/>
      <c r="AL294" s="150"/>
      <c r="AM294" s="27"/>
      <c r="AN294" s="27"/>
      <c r="AO294" s="26" t="s">
        <v>43</v>
      </c>
      <c r="AP294" s="150" t="str">
        <f>AP239</f>
        <v>……………………</v>
      </c>
      <c r="AQ294" s="150"/>
      <c r="AR294" s="150"/>
      <c r="AS294" s="150"/>
      <c r="AT294" s="150"/>
      <c r="AU294" s="150"/>
      <c r="AV294" s="150"/>
      <c r="AW294" s="150"/>
      <c r="AX294" s="150"/>
      <c r="AY294" s="150"/>
      <c r="AZ294" s="150"/>
      <c r="BA294" s="150"/>
      <c r="BB294" s="150"/>
      <c r="BC294" s="150"/>
      <c r="BD294" s="150"/>
      <c r="BE294" s="150"/>
      <c r="BF294" s="150"/>
      <c r="BG294" s="150"/>
      <c r="BH294" s="150"/>
      <c r="BI294" s="150"/>
      <c r="BJ294" s="150"/>
      <c r="BK294" s="150"/>
      <c r="BL294" s="150"/>
      <c r="BM294" s="150"/>
      <c r="BN294" s="150"/>
      <c r="BO294" s="150"/>
      <c r="BP294" s="150"/>
      <c r="BQ294" s="150"/>
      <c r="BR294" s="150"/>
    </row>
    <row r="295" spans="21:70" ht="16.5">
      <c r="U295" s="41"/>
      <c r="V295" s="26"/>
      <c r="W295" s="41"/>
      <c r="X295" s="26"/>
      <c r="Y295" s="26"/>
      <c r="Z295" s="26"/>
      <c r="AA295" s="26"/>
      <c r="AB295" s="26"/>
      <c r="AC295" s="26"/>
      <c r="AD295" s="26"/>
      <c r="AE295" s="26"/>
      <c r="AF295" s="26"/>
      <c r="AG295" s="150" t="str">
        <f>AG185</f>
        <v>Propinsi</v>
      </c>
      <c r="AH295" s="150"/>
      <c r="AI295" s="150"/>
      <c r="AJ295" s="150"/>
      <c r="AK295" s="150"/>
      <c r="AL295" s="150"/>
      <c r="AM295" s="27"/>
      <c r="AN295" s="27"/>
      <c r="AO295" s="26" t="s">
        <v>43</v>
      </c>
      <c r="AP295" s="150" t="str">
        <f>AP240</f>
        <v>……………………</v>
      </c>
      <c r="AQ295" s="150"/>
      <c r="AR295" s="150"/>
      <c r="AS295" s="150"/>
      <c r="AT295" s="150"/>
      <c r="AU295" s="150"/>
      <c r="AV295" s="150"/>
      <c r="AW295" s="150"/>
      <c r="AX295" s="150"/>
      <c r="AY295" s="150"/>
      <c r="AZ295" s="150"/>
      <c r="BA295" s="150"/>
      <c r="BB295" s="150"/>
      <c r="BC295" s="150"/>
      <c r="BD295" s="150"/>
      <c r="BE295" s="150"/>
      <c r="BF295" s="150"/>
      <c r="BG295" s="150"/>
      <c r="BH295" s="150"/>
      <c r="BI295" s="150"/>
      <c r="BJ295" s="150"/>
      <c r="BK295" s="150"/>
      <c r="BL295" s="150"/>
      <c r="BM295" s="150"/>
      <c r="BN295" s="150"/>
      <c r="BO295" s="150"/>
      <c r="BP295" s="150"/>
      <c r="BQ295" s="150"/>
      <c r="BR295" s="150"/>
    </row>
    <row r="296" spans="21:70" ht="16.5">
      <c r="U296" s="150" t="s">
        <v>33</v>
      </c>
      <c r="V296" s="150"/>
      <c r="W296" s="150"/>
      <c r="X296" s="150"/>
      <c r="Y296" s="150"/>
      <c r="Z296" s="150"/>
      <c r="AA296" s="150"/>
      <c r="AB296" s="150"/>
      <c r="AC296" s="150"/>
      <c r="AD296" s="150"/>
      <c r="AE296" s="150"/>
      <c r="AF296" s="26" t="s">
        <v>43</v>
      </c>
      <c r="AG296" s="150" t="str">
        <f>AG241</f>
        <v>Selamanya</v>
      </c>
      <c r="AH296" s="150"/>
      <c r="AI296" s="150"/>
      <c r="AJ296" s="150"/>
      <c r="AK296" s="150"/>
      <c r="AL296" s="150"/>
      <c r="AM296" s="150"/>
      <c r="AN296" s="150"/>
      <c r="AO296" s="150"/>
      <c r="AP296" s="150"/>
      <c r="AQ296" s="150"/>
      <c r="AR296" s="150"/>
      <c r="AS296" s="150"/>
      <c r="AT296" s="150"/>
      <c r="AU296" s="150"/>
      <c r="AV296" s="150"/>
      <c r="AW296" s="150"/>
      <c r="AX296" s="150"/>
      <c r="AY296" s="150"/>
      <c r="AZ296" s="150"/>
      <c r="BA296" s="150"/>
      <c r="BB296" s="150"/>
      <c r="BC296" s="150"/>
      <c r="BD296" s="150"/>
      <c r="BE296" s="150"/>
      <c r="BF296" s="150"/>
      <c r="BG296" s="150"/>
      <c r="BH296" s="150"/>
      <c r="BI296" s="150"/>
      <c r="BJ296" s="150"/>
      <c r="BK296" s="150"/>
      <c r="BL296" s="150"/>
      <c r="BM296" s="150"/>
      <c r="BN296" s="150"/>
      <c r="BO296" s="150"/>
      <c r="BP296" s="150"/>
      <c r="BQ296" s="150"/>
      <c r="BR296" s="150"/>
    </row>
    <row r="297" spans="21:70" ht="16.5">
      <c r="U297" s="150" t="s">
        <v>17</v>
      </c>
      <c r="V297" s="150"/>
      <c r="W297" s="150"/>
      <c r="X297" s="150"/>
      <c r="Y297" s="150"/>
      <c r="Z297" s="150"/>
      <c r="AA297" s="150"/>
      <c r="AB297" s="150"/>
      <c r="AC297" s="150"/>
      <c r="AD297" s="150"/>
      <c r="AE297" s="150"/>
      <c r="AF297" s="26" t="s">
        <v>43</v>
      </c>
      <c r="AG297" s="150" t="str">
        <f>AG242</f>
        <v>Pindah Tempat</v>
      </c>
      <c r="AH297" s="150"/>
      <c r="AI297" s="150"/>
      <c r="AJ297" s="150"/>
      <c r="AK297" s="150"/>
      <c r="AL297" s="150"/>
      <c r="AM297" s="150"/>
      <c r="AN297" s="150"/>
      <c r="AO297" s="150"/>
      <c r="AP297" s="150"/>
      <c r="AQ297" s="150"/>
      <c r="AR297" s="150"/>
      <c r="AS297" s="150"/>
      <c r="AT297" s="150"/>
      <c r="AU297" s="150"/>
      <c r="AV297" s="150"/>
      <c r="AW297" s="150"/>
      <c r="AX297" s="150"/>
      <c r="AY297" s="150"/>
      <c r="AZ297" s="150"/>
      <c r="BA297" s="150"/>
      <c r="BB297" s="150"/>
      <c r="BC297" s="150"/>
      <c r="BD297" s="150"/>
      <c r="BE297" s="150"/>
      <c r="BF297" s="150"/>
      <c r="BG297" s="150"/>
      <c r="BH297" s="150"/>
      <c r="BI297" s="150"/>
      <c r="BJ297" s="150"/>
      <c r="BK297" s="150"/>
      <c r="BL297" s="150"/>
      <c r="BM297" s="150"/>
      <c r="BN297" s="150"/>
      <c r="BO297" s="150"/>
      <c r="BP297" s="150"/>
      <c r="BQ297" s="150"/>
      <c r="BR297" s="150"/>
    </row>
    <row r="298" spans="21:70" ht="16.5">
      <c r="U298" s="150" t="s">
        <v>18</v>
      </c>
      <c r="V298" s="150"/>
      <c r="W298" s="150"/>
      <c r="X298" s="150"/>
      <c r="Y298" s="150"/>
      <c r="Z298" s="150"/>
      <c r="AA298" s="150"/>
      <c r="AB298" s="150"/>
      <c r="AC298" s="150"/>
      <c r="AD298" s="150"/>
      <c r="AE298" s="150"/>
      <c r="AF298" s="26" t="s">
        <v>43</v>
      </c>
      <c r="AG298" s="153" t="str">
        <f>AG243</f>
        <v/>
      </c>
      <c r="AH298" s="153"/>
      <c r="AI298" s="153"/>
      <c r="AJ298" s="150" t="s">
        <v>61</v>
      </c>
      <c r="AK298" s="150"/>
      <c r="AL298" s="150"/>
      <c r="AM298" s="27"/>
      <c r="AN298" s="27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</row>
    <row r="299" spans="21:70" ht="16.5">
      <c r="U299" s="150" t="s">
        <v>19</v>
      </c>
      <c r="V299" s="150"/>
      <c r="W299" s="150"/>
      <c r="X299" s="150"/>
      <c r="Y299" s="150"/>
      <c r="Z299" s="150"/>
      <c r="AA299" s="150"/>
      <c r="AB299" s="150"/>
      <c r="AC299" s="150"/>
      <c r="AD299" s="150"/>
      <c r="AE299" s="150"/>
      <c r="AF299" s="26" t="s">
        <v>43</v>
      </c>
      <c r="AG299" s="150" t="str">
        <f>AG244</f>
        <v>………..</v>
      </c>
      <c r="AH299" s="150"/>
      <c r="AI299" s="150"/>
      <c r="AJ299" s="150"/>
      <c r="AK299" s="150"/>
      <c r="AL299" s="150"/>
      <c r="AM299" s="150"/>
      <c r="AN299" s="150"/>
      <c r="AO299" s="150"/>
      <c r="AP299" s="150"/>
      <c r="AQ299" s="150"/>
      <c r="AR299" s="150"/>
      <c r="AS299" s="150"/>
      <c r="AT299" s="150"/>
      <c r="AU299" s="150"/>
      <c r="AV299" s="150"/>
      <c r="AW299" s="150"/>
      <c r="AX299" s="150"/>
      <c r="AY299" s="150"/>
      <c r="AZ299" s="150"/>
      <c r="BA299" s="150"/>
      <c r="BB299" s="150"/>
      <c r="BC299" s="150"/>
      <c r="BD299" s="150"/>
      <c r="BE299" s="150"/>
      <c r="BF299" s="150"/>
      <c r="BG299" s="150"/>
      <c r="BH299" s="150"/>
      <c r="BI299" s="150"/>
      <c r="BJ299" s="150"/>
      <c r="BK299" s="150"/>
      <c r="BL299" s="150"/>
      <c r="BM299" s="150"/>
      <c r="BN299" s="150"/>
      <c r="BO299" s="150"/>
      <c r="BP299" s="150"/>
      <c r="BQ299" s="150"/>
      <c r="BR299" s="150"/>
    </row>
    <row r="300" spans="21:70" ht="16.5">
      <c r="U300" s="42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</row>
    <row r="301" spans="21:70" ht="16.5" customHeight="1">
      <c r="U301" s="180" t="s">
        <v>20</v>
      </c>
      <c r="V301" s="180"/>
      <c r="W301" s="180"/>
      <c r="X301" s="181" t="s">
        <v>21</v>
      </c>
      <c r="Y301" s="181"/>
      <c r="Z301" s="181"/>
      <c r="AA301" s="181"/>
      <c r="AB301" s="181"/>
      <c r="AC301" s="181"/>
      <c r="AD301" s="181"/>
      <c r="AE301" s="181"/>
      <c r="AF301" s="181"/>
      <c r="AG301" s="181"/>
      <c r="AH301" s="181"/>
      <c r="AI301" s="181"/>
      <c r="AJ301" s="181"/>
      <c r="AK301" s="182" t="s">
        <v>22</v>
      </c>
      <c r="AL301" s="182"/>
      <c r="AM301" s="182"/>
      <c r="AN301" s="182"/>
      <c r="AO301" s="182"/>
      <c r="AP301" s="182"/>
      <c r="AQ301" s="182"/>
      <c r="AR301" s="182"/>
      <c r="AS301" s="180" t="s">
        <v>23</v>
      </c>
      <c r="AT301" s="180"/>
      <c r="AU301" s="180"/>
      <c r="AV301" s="180"/>
      <c r="AW301" s="180"/>
      <c r="AX301" s="180"/>
      <c r="AY301" s="189" t="s">
        <v>24</v>
      </c>
      <c r="AZ301" s="190"/>
      <c r="BA301" s="190"/>
      <c r="BB301" s="190"/>
      <c r="BC301" s="191"/>
      <c r="BD301" s="181" t="s">
        <v>25</v>
      </c>
      <c r="BE301" s="181"/>
      <c r="BF301" s="181"/>
      <c r="BG301" s="181"/>
      <c r="BH301" s="181"/>
      <c r="BI301" s="181"/>
      <c r="BJ301" s="181"/>
      <c r="BK301" s="181" t="s">
        <v>26</v>
      </c>
      <c r="BL301" s="181"/>
      <c r="BM301" s="181"/>
      <c r="BN301" s="181"/>
      <c r="BO301" s="181"/>
      <c r="BP301" s="181"/>
      <c r="BQ301" s="181"/>
      <c r="BR301" s="181"/>
    </row>
    <row r="302" spans="21:70" ht="16.5">
      <c r="U302" s="180"/>
      <c r="V302" s="180"/>
      <c r="W302" s="180"/>
      <c r="X302" s="181"/>
      <c r="Y302" s="181"/>
      <c r="Z302" s="181"/>
      <c r="AA302" s="181"/>
      <c r="AB302" s="181"/>
      <c r="AC302" s="181"/>
      <c r="AD302" s="181"/>
      <c r="AE302" s="181"/>
      <c r="AF302" s="181"/>
      <c r="AG302" s="181"/>
      <c r="AH302" s="181"/>
      <c r="AI302" s="181"/>
      <c r="AJ302" s="181"/>
      <c r="AK302" s="182" t="s">
        <v>27</v>
      </c>
      <c r="AL302" s="182"/>
      <c r="AM302" s="182"/>
      <c r="AN302" s="182"/>
      <c r="AO302" s="182" t="s">
        <v>28</v>
      </c>
      <c r="AP302" s="182"/>
      <c r="AQ302" s="182"/>
      <c r="AR302" s="182"/>
      <c r="AS302" s="180"/>
      <c r="AT302" s="180"/>
      <c r="AU302" s="180"/>
      <c r="AV302" s="180"/>
      <c r="AW302" s="180"/>
      <c r="AX302" s="180"/>
      <c r="AY302" s="192"/>
      <c r="AZ302" s="193"/>
      <c r="BA302" s="193"/>
      <c r="BB302" s="193"/>
      <c r="BC302" s="194"/>
      <c r="BD302" s="181"/>
      <c r="BE302" s="181"/>
      <c r="BF302" s="181"/>
      <c r="BG302" s="181"/>
      <c r="BH302" s="181"/>
      <c r="BI302" s="181"/>
      <c r="BJ302" s="181"/>
      <c r="BK302" s="181"/>
      <c r="BL302" s="181"/>
      <c r="BM302" s="181"/>
      <c r="BN302" s="181"/>
      <c r="BO302" s="181"/>
      <c r="BP302" s="181"/>
      <c r="BQ302" s="181"/>
      <c r="BR302" s="181"/>
    </row>
    <row r="303" spans="21:70">
      <c r="U303" s="176">
        <v>1</v>
      </c>
      <c r="V303" s="177"/>
      <c r="W303" s="178"/>
      <c r="X303" s="179" t="str">
        <f>CONCATENATE(X248)</f>
        <v>……………………….</v>
      </c>
      <c r="Y303" s="179"/>
      <c r="Z303" s="179"/>
      <c r="AA303" s="179"/>
      <c r="AB303" s="179"/>
      <c r="AC303" s="179"/>
      <c r="AD303" s="179"/>
      <c r="AE303" s="179"/>
      <c r="AF303" s="179"/>
      <c r="AG303" s="179"/>
      <c r="AH303" s="179"/>
      <c r="AI303" s="179"/>
      <c r="AJ303" s="179"/>
      <c r="AK303" s="175" t="str">
        <f>CONCATENATE(AK248)</f>
        <v/>
      </c>
      <c r="AL303" s="175"/>
      <c r="AM303" s="175"/>
      <c r="AN303" s="175"/>
      <c r="AO303" s="175" t="str">
        <f>CONCATENATE(AO248)</f>
        <v/>
      </c>
      <c r="AP303" s="175"/>
      <c r="AQ303" s="175"/>
      <c r="AR303" s="175"/>
      <c r="AS303" s="175" t="str">
        <f>CONCATENATE(AS248)</f>
        <v/>
      </c>
      <c r="AT303" s="175"/>
      <c r="AU303" s="175"/>
      <c r="AV303" s="175"/>
      <c r="AW303" s="175"/>
      <c r="AX303" s="175"/>
      <c r="AY303" s="185" t="str">
        <f>CONCATENATE(AY248)</f>
        <v/>
      </c>
      <c r="AZ303" s="186"/>
      <c r="BA303" s="186"/>
      <c r="BB303" s="186"/>
      <c r="BC303" s="187"/>
      <c r="BD303" s="175" t="str">
        <f>CONCATENATE(BD248)</f>
        <v/>
      </c>
      <c r="BE303" s="175"/>
      <c r="BF303" s="175"/>
      <c r="BG303" s="175"/>
      <c r="BH303" s="175"/>
      <c r="BI303" s="175"/>
      <c r="BJ303" s="175"/>
      <c r="BK303" s="175" t="str">
        <f>CONCATENATE(BK248)</f>
        <v/>
      </c>
      <c r="BL303" s="175"/>
      <c r="BM303" s="175"/>
      <c r="BN303" s="175"/>
      <c r="BO303" s="175"/>
      <c r="BP303" s="175"/>
      <c r="BQ303" s="175"/>
      <c r="BR303" s="175"/>
    </row>
    <row r="304" spans="21:70">
      <c r="U304" s="176">
        <v>2</v>
      </c>
      <c r="V304" s="177"/>
      <c r="W304" s="178"/>
      <c r="X304" s="179" t="str">
        <f>CONCATENATE(X249)</f>
        <v>……………………..</v>
      </c>
      <c r="Y304" s="179"/>
      <c r="Z304" s="179"/>
      <c r="AA304" s="179"/>
      <c r="AB304" s="179"/>
      <c r="AC304" s="179"/>
      <c r="AD304" s="179"/>
      <c r="AE304" s="179"/>
      <c r="AF304" s="179"/>
      <c r="AG304" s="179"/>
      <c r="AH304" s="179"/>
      <c r="AI304" s="179"/>
      <c r="AJ304" s="179"/>
      <c r="AK304" s="175" t="str">
        <f>CONCATENATE(AK249)</f>
        <v/>
      </c>
      <c r="AL304" s="175"/>
      <c r="AM304" s="175"/>
      <c r="AN304" s="175"/>
      <c r="AO304" s="175" t="str">
        <f>CONCATENATE(AO249)</f>
        <v/>
      </c>
      <c r="AP304" s="175"/>
      <c r="AQ304" s="175"/>
      <c r="AR304" s="175"/>
      <c r="AS304" s="175" t="str">
        <f>CONCATENATE(AS249)</f>
        <v/>
      </c>
      <c r="AT304" s="175"/>
      <c r="AU304" s="175"/>
      <c r="AV304" s="175"/>
      <c r="AW304" s="175"/>
      <c r="AX304" s="175"/>
      <c r="AY304" s="185" t="str">
        <f>CONCATENATE(AY249)</f>
        <v/>
      </c>
      <c r="AZ304" s="186"/>
      <c r="BA304" s="186"/>
      <c r="BB304" s="186"/>
      <c r="BC304" s="187"/>
      <c r="BD304" s="175" t="str">
        <f>CONCATENATE(BD249)</f>
        <v/>
      </c>
      <c r="BE304" s="175"/>
      <c r="BF304" s="175"/>
      <c r="BG304" s="175"/>
      <c r="BH304" s="175"/>
      <c r="BI304" s="175"/>
      <c r="BJ304" s="175"/>
      <c r="BK304" s="175" t="str">
        <f>CONCATENATE(BK249)</f>
        <v/>
      </c>
      <c r="BL304" s="175"/>
      <c r="BM304" s="175"/>
      <c r="BN304" s="175"/>
      <c r="BO304" s="175"/>
      <c r="BP304" s="175"/>
      <c r="BQ304" s="175"/>
      <c r="BR304" s="175"/>
    </row>
    <row r="305" spans="21:71">
      <c r="U305" s="176">
        <v>3</v>
      </c>
      <c r="V305" s="177"/>
      <c r="W305" s="178"/>
      <c r="X305" s="179" t="str">
        <f>CONCATENATE(X250)</f>
        <v/>
      </c>
      <c r="Y305" s="179"/>
      <c r="Z305" s="179"/>
      <c r="AA305" s="179"/>
      <c r="AB305" s="179"/>
      <c r="AC305" s="179"/>
      <c r="AD305" s="179"/>
      <c r="AE305" s="179"/>
      <c r="AF305" s="179"/>
      <c r="AG305" s="179"/>
      <c r="AH305" s="179"/>
      <c r="AI305" s="179"/>
      <c r="AJ305" s="179"/>
      <c r="AK305" s="175" t="str">
        <f>CONCATENATE(AK250)</f>
        <v/>
      </c>
      <c r="AL305" s="175"/>
      <c r="AM305" s="175"/>
      <c r="AN305" s="175"/>
      <c r="AO305" s="175" t="str">
        <f>CONCATENATE(AO250)</f>
        <v/>
      </c>
      <c r="AP305" s="175"/>
      <c r="AQ305" s="175"/>
      <c r="AR305" s="175"/>
      <c r="AS305" s="175" t="str">
        <f>CONCATENATE(AS250)</f>
        <v/>
      </c>
      <c r="AT305" s="175"/>
      <c r="AU305" s="175"/>
      <c r="AV305" s="175"/>
      <c r="AW305" s="175"/>
      <c r="AX305" s="175"/>
      <c r="AY305" s="185" t="str">
        <f>CONCATENATE(AY250)</f>
        <v/>
      </c>
      <c r="AZ305" s="186"/>
      <c r="BA305" s="186"/>
      <c r="BB305" s="186"/>
      <c r="BC305" s="187"/>
      <c r="BD305" s="175" t="str">
        <f>CONCATENATE(BD250)</f>
        <v/>
      </c>
      <c r="BE305" s="175"/>
      <c r="BF305" s="175"/>
      <c r="BG305" s="175"/>
      <c r="BH305" s="175"/>
      <c r="BI305" s="175"/>
      <c r="BJ305" s="175"/>
      <c r="BK305" s="175" t="str">
        <f>CONCATENATE(BK250)</f>
        <v/>
      </c>
      <c r="BL305" s="175"/>
      <c r="BM305" s="175"/>
      <c r="BN305" s="175"/>
      <c r="BO305" s="175"/>
      <c r="BP305" s="175"/>
      <c r="BQ305" s="175"/>
      <c r="BR305" s="175"/>
    </row>
    <row r="306" spans="21:71" ht="16.5">
      <c r="U306" s="41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</row>
    <row r="307" spans="21:71" ht="16.5"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162" t="s">
        <v>54</v>
      </c>
      <c r="BD307" s="162"/>
      <c r="BE307" s="162"/>
      <c r="BF307" s="162"/>
      <c r="BG307" s="162"/>
      <c r="BH307" s="162"/>
      <c r="BI307" s="162"/>
      <c r="BJ307" s="153" t="str">
        <f>BJ252</f>
        <v>……….</v>
      </c>
      <c r="BK307" s="153"/>
      <c r="BL307" s="150" t="str">
        <f>BL252</f>
        <v>………..</v>
      </c>
      <c r="BM307" s="150"/>
      <c r="BN307" s="150"/>
      <c r="BO307" s="150"/>
      <c r="BP307" s="150"/>
      <c r="BQ307" s="150"/>
      <c r="BR307" s="150"/>
      <c r="BS307" s="150"/>
    </row>
    <row r="308" spans="21:71" ht="16.5">
      <c r="U308" s="26"/>
      <c r="V308" s="26"/>
      <c r="W308" s="26"/>
      <c r="X308" s="26"/>
      <c r="Y308" s="26"/>
      <c r="Z308" s="153" t="s">
        <v>29</v>
      </c>
      <c r="AA308" s="153"/>
      <c r="AB308" s="153"/>
      <c r="AC308" s="153"/>
      <c r="AD308" s="153"/>
      <c r="AE308" s="153"/>
      <c r="AF308" s="153"/>
      <c r="AG308" s="153"/>
      <c r="AH308" s="153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153" t="s">
        <v>118</v>
      </c>
      <c r="BE308" s="153"/>
      <c r="BF308" s="153"/>
      <c r="BG308" s="153"/>
      <c r="BH308" s="153"/>
      <c r="BI308" s="153"/>
      <c r="BJ308" s="153"/>
      <c r="BK308" s="153"/>
      <c r="BL308" s="153"/>
      <c r="BM308" s="153"/>
      <c r="BN308" s="153"/>
      <c r="BO308" s="153"/>
      <c r="BP308" s="153"/>
      <c r="BQ308" s="26"/>
      <c r="BR308" s="26"/>
    </row>
    <row r="309" spans="21:71" ht="16.5">
      <c r="U309" s="43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</row>
    <row r="310" spans="21:71" ht="16.5">
      <c r="U310" s="43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</row>
    <row r="311" spans="21:71" ht="16.5">
      <c r="U311" s="43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</row>
    <row r="312" spans="21:71" ht="16.5">
      <c r="U312" s="26"/>
      <c r="V312" s="44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</row>
    <row r="313" spans="21:71" ht="16.5">
      <c r="U313" s="188" t="str">
        <f>AG279</f>
        <v>………………………….</v>
      </c>
      <c r="V313" s="188"/>
      <c r="W313" s="188"/>
      <c r="X313" s="188"/>
      <c r="Y313" s="188"/>
      <c r="Z313" s="188"/>
      <c r="AA313" s="188"/>
      <c r="AB313" s="188"/>
      <c r="AC313" s="188"/>
      <c r="AD313" s="188"/>
      <c r="AE313" s="188"/>
      <c r="AF313" s="188"/>
      <c r="AG313" s="188"/>
      <c r="AH313" s="188"/>
      <c r="AI313" s="188"/>
      <c r="AJ313" s="188"/>
      <c r="AK313" s="188"/>
      <c r="AL313" s="188"/>
      <c r="AM313" s="188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163" t="s">
        <v>31</v>
      </c>
      <c r="BE313" s="163"/>
      <c r="BF313" s="163"/>
      <c r="BG313" s="163"/>
      <c r="BH313" s="163"/>
      <c r="BI313" s="163"/>
      <c r="BJ313" s="163"/>
      <c r="BK313" s="163"/>
      <c r="BL313" s="163"/>
      <c r="BM313" s="163"/>
      <c r="BN313" s="163"/>
      <c r="BO313" s="163"/>
      <c r="BP313" s="163"/>
      <c r="BQ313" s="26"/>
      <c r="BR313" s="26"/>
    </row>
    <row r="314" spans="21:71" ht="16.5">
      <c r="U314" s="41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</row>
    <row r="315" spans="21:71" ht="16.5">
      <c r="U315" s="34"/>
      <c r="V315" s="50"/>
      <c r="W315" s="50"/>
      <c r="X315" s="30"/>
      <c r="Y315" s="30"/>
      <c r="Z315" s="30"/>
      <c r="AA315" s="30"/>
      <c r="AB315" s="35"/>
      <c r="AC315" s="35"/>
      <c r="AD315" s="35"/>
      <c r="AE315" s="35"/>
      <c r="AF315" s="35"/>
      <c r="AG315" s="26"/>
      <c r="AH315" s="26"/>
      <c r="AI315" s="26"/>
      <c r="AJ315" s="26"/>
      <c r="AK315" s="26"/>
      <c r="AL315" s="26"/>
      <c r="AM315" s="26"/>
      <c r="AN315" s="26"/>
      <c r="AO315" s="153" t="s">
        <v>32</v>
      </c>
      <c r="AP315" s="153"/>
      <c r="AQ315" s="153"/>
      <c r="AR315" s="153"/>
      <c r="AS315" s="153"/>
      <c r="AT315" s="153"/>
      <c r="AU315" s="153"/>
      <c r="AV315" s="153"/>
      <c r="AW315" s="153"/>
      <c r="AX315" s="153"/>
      <c r="AY315" s="153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</row>
    <row r="316" spans="21:71" ht="17.25">
      <c r="U316" s="41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183" t="s">
        <v>34</v>
      </c>
      <c r="AP316" s="183"/>
      <c r="AQ316" s="183"/>
      <c r="AR316" s="183"/>
      <c r="AS316" s="183"/>
      <c r="AT316" s="183"/>
      <c r="AU316" s="183"/>
      <c r="AV316" s="183"/>
      <c r="AW316" s="183"/>
      <c r="AX316" s="183"/>
      <c r="AY316" s="183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</row>
    <row r="317" spans="21:71" ht="16.5">
      <c r="U317" s="41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</row>
    <row r="318" spans="21:71" ht="16.5">
      <c r="U318" s="41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</row>
    <row r="319" spans="21:71" ht="16.5"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</row>
    <row r="320" spans="21:71" ht="16.5">
      <c r="U320" s="45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184" t="s">
        <v>58</v>
      </c>
      <c r="AP320" s="184"/>
      <c r="AQ320" s="184"/>
      <c r="AR320" s="184"/>
      <c r="AS320" s="184"/>
      <c r="AT320" s="184"/>
      <c r="AU320" s="184"/>
      <c r="AV320" s="184"/>
      <c r="AW320" s="184"/>
      <c r="AX320" s="184"/>
      <c r="AY320" s="184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</row>
    <row r="321" spans="21:70" ht="16.5">
      <c r="U321" s="45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</row>
    <row r="322" spans="21:70" ht="16.5">
      <c r="U322" s="45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</row>
    <row r="323" spans="21:70"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</row>
    <row r="324" spans="21:70"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</row>
    <row r="325" spans="21:70"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</row>
    <row r="326" spans="21:70" ht="20.25">
      <c r="U326" s="170" t="s">
        <v>87</v>
      </c>
      <c r="V326" s="170"/>
      <c r="W326" s="170"/>
      <c r="X326" s="170"/>
      <c r="Y326" s="170"/>
      <c r="Z326" s="170"/>
      <c r="AA326" s="170"/>
      <c r="AB326" s="170"/>
      <c r="AC326" s="170"/>
      <c r="AD326" s="170"/>
      <c r="AE326" s="170"/>
      <c r="AF326" s="170"/>
      <c r="AG326" s="170"/>
      <c r="AH326" s="170"/>
      <c r="AI326" s="170"/>
      <c r="AJ326" s="170"/>
      <c r="AK326" s="170"/>
      <c r="AL326" s="170"/>
      <c r="AM326" s="170"/>
      <c r="AN326" s="170"/>
      <c r="AO326" s="170"/>
      <c r="AP326" s="170"/>
      <c r="AQ326" s="170"/>
      <c r="AR326" s="170"/>
      <c r="AS326" s="170"/>
      <c r="AT326" s="170"/>
      <c r="AU326" s="170"/>
      <c r="AV326" s="170"/>
      <c r="AW326" s="170"/>
      <c r="AX326" s="170"/>
      <c r="AY326" s="170"/>
      <c r="AZ326" s="170"/>
      <c r="BA326" s="170"/>
      <c r="BB326" s="170"/>
      <c r="BC326" s="170"/>
      <c r="BD326" s="170"/>
      <c r="BE326" s="170"/>
      <c r="BF326" s="170"/>
      <c r="BG326" s="170"/>
      <c r="BH326" s="170"/>
      <c r="BI326" s="170"/>
      <c r="BJ326" s="170"/>
      <c r="BK326" s="170"/>
      <c r="BL326" s="170"/>
      <c r="BM326" s="170"/>
      <c r="BN326" s="170"/>
      <c r="BO326" s="170"/>
      <c r="BP326" s="170"/>
      <c r="BQ326" s="170"/>
      <c r="BR326" s="170"/>
    </row>
    <row r="327" spans="21:70" ht="27">
      <c r="U327" s="171" t="s">
        <v>1</v>
      </c>
      <c r="V327" s="171"/>
      <c r="W327" s="171"/>
      <c r="X327" s="171"/>
      <c r="Y327" s="171"/>
      <c r="Z327" s="171"/>
      <c r="AA327" s="171"/>
      <c r="AB327" s="171"/>
      <c r="AC327" s="171"/>
      <c r="AD327" s="171"/>
      <c r="AE327" s="171"/>
      <c r="AF327" s="171"/>
      <c r="AG327" s="171"/>
      <c r="AH327" s="171"/>
      <c r="AI327" s="171"/>
      <c r="AJ327" s="171"/>
      <c r="AK327" s="171"/>
      <c r="AL327" s="171"/>
      <c r="AM327" s="171"/>
      <c r="AN327" s="171"/>
      <c r="AO327" s="171"/>
      <c r="AP327" s="171"/>
      <c r="AQ327" s="171"/>
      <c r="AR327" s="171"/>
      <c r="AS327" s="171"/>
      <c r="AT327" s="171"/>
      <c r="AU327" s="171"/>
      <c r="AV327" s="171"/>
      <c r="AW327" s="171"/>
      <c r="AX327" s="171"/>
      <c r="AY327" s="171"/>
      <c r="AZ327" s="171"/>
      <c r="BA327" s="171"/>
      <c r="BB327" s="171"/>
      <c r="BC327" s="171"/>
      <c r="BD327" s="171"/>
      <c r="BE327" s="171"/>
      <c r="BF327" s="171"/>
      <c r="BG327" s="171"/>
      <c r="BH327" s="171"/>
      <c r="BI327" s="171"/>
      <c r="BJ327" s="171"/>
      <c r="BK327" s="171"/>
      <c r="BL327" s="171"/>
      <c r="BM327" s="171"/>
      <c r="BN327" s="171"/>
      <c r="BO327" s="171"/>
      <c r="BP327" s="171"/>
      <c r="BQ327" s="171"/>
      <c r="BR327" s="171"/>
    </row>
    <row r="328" spans="21:70" ht="16.5">
      <c r="U328" s="172" t="s">
        <v>120</v>
      </c>
      <c r="V328" s="172"/>
      <c r="W328" s="172"/>
      <c r="X328" s="172"/>
      <c r="Y328" s="172"/>
      <c r="Z328" s="172"/>
      <c r="AA328" s="172"/>
      <c r="AB328" s="172"/>
      <c r="AC328" s="172"/>
      <c r="AD328" s="172"/>
      <c r="AE328" s="172"/>
      <c r="AF328" s="172"/>
      <c r="AG328" s="172"/>
      <c r="AH328" s="172"/>
      <c r="AI328" s="172"/>
      <c r="AJ328" s="172"/>
      <c r="AK328" s="172"/>
      <c r="AL328" s="172"/>
      <c r="AM328" s="172"/>
      <c r="AN328" s="172"/>
      <c r="AO328" s="172"/>
      <c r="AP328" s="172"/>
      <c r="AQ328" s="172"/>
      <c r="AR328" s="172"/>
      <c r="AS328" s="172"/>
      <c r="AT328" s="172"/>
      <c r="AU328" s="172"/>
      <c r="AV328" s="172"/>
      <c r="AW328" s="172"/>
      <c r="AX328" s="172"/>
      <c r="AY328" s="172"/>
      <c r="AZ328" s="172"/>
      <c r="BA328" s="172"/>
      <c r="BB328" s="172"/>
      <c r="BC328" s="172"/>
      <c r="BD328" s="172"/>
      <c r="BE328" s="172"/>
      <c r="BF328" s="172"/>
      <c r="BG328" s="172"/>
      <c r="BH328" s="172"/>
      <c r="BI328" s="172"/>
      <c r="BJ328" s="172"/>
      <c r="BK328" s="172"/>
      <c r="BL328" s="172"/>
      <c r="BM328" s="172"/>
      <c r="BN328" s="172"/>
      <c r="BO328" s="172"/>
      <c r="BP328" s="172"/>
      <c r="BQ328" s="172"/>
      <c r="BR328" s="172"/>
    </row>
    <row r="329" spans="21:70" ht="17.25" thickBot="1">
      <c r="U329" s="173" t="s">
        <v>88</v>
      </c>
      <c r="V329" s="173"/>
      <c r="W329" s="173"/>
      <c r="X329" s="173"/>
      <c r="Y329" s="173"/>
      <c r="Z329" s="173"/>
      <c r="AA329" s="173"/>
      <c r="AB329" s="173"/>
      <c r="AC329" s="173"/>
      <c r="AD329" s="173"/>
      <c r="AE329" s="173"/>
      <c r="AF329" s="173"/>
      <c r="AG329" s="173"/>
      <c r="AH329" s="173"/>
      <c r="AI329" s="173"/>
      <c r="AJ329" s="173"/>
      <c r="AK329" s="173"/>
      <c r="AL329" s="173"/>
      <c r="AM329" s="173"/>
      <c r="AN329" s="173"/>
      <c r="AO329" s="173"/>
      <c r="AP329" s="173"/>
      <c r="AQ329" s="173"/>
      <c r="AR329" s="173"/>
      <c r="AS329" s="173"/>
      <c r="AT329" s="173"/>
      <c r="AU329" s="173"/>
      <c r="AV329" s="173"/>
      <c r="AW329" s="173"/>
      <c r="AX329" s="173"/>
      <c r="AY329" s="173"/>
      <c r="AZ329" s="173"/>
      <c r="BA329" s="173"/>
      <c r="BB329" s="173"/>
      <c r="BC329" s="173"/>
      <c r="BD329" s="173"/>
      <c r="BE329" s="173"/>
      <c r="BF329" s="173"/>
      <c r="BG329" s="173"/>
      <c r="BH329" s="173"/>
      <c r="BI329" s="173"/>
      <c r="BJ329" s="173"/>
      <c r="BK329" s="173"/>
      <c r="BL329" s="173"/>
      <c r="BM329" s="173"/>
      <c r="BN329" s="173"/>
      <c r="BO329" s="173"/>
      <c r="BP329" s="173"/>
      <c r="BQ329" s="173"/>
      <c r="BR329" s="173"/>
    </row>
    <row r="330" spans="21:70" ht="16.5" thickTop="1">
      <c r="U330" s="57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</row>
    <row r="331" spans="21:70"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</row>
    <row r="332" spans="21:70" ht="16.5">
      <c r="U332" s="39"/>
      <c r="V332" s="39"/>
      <c r="W332" s="39"/>
      <c r="X332" s="39"/>
      <c r="Y332" s="39"/>
      <c r="Z332" s="39"/>
      <c r="AA332" s="58"/>
      <c r="AB332" s="58"/>
      <c r="AC332" s="58"/>
      <c r="AD332" s="58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150" t="s">
        <v>96</v>
      </c>
      <c r="BB332" s="150"/>
      <c r="BC332" s="150"/>
      <c r="BD332" s="150"/>
      <c r="BE332" s="150"/>
      <c r="BF332" s="150"/>
      <c r="BG332" s="150"/>
      <c r="BH332" s="153" t="str">
        <f>BJ307</f>
        <v>……….</v>
      </c>
      <c r="BI332" s="153"/>
      <c r="BJ332" s="153" t="str">
        <f>BL307</f>
        <v>………..</v>
      </c>
      <c r="BK332" s="153"/>
      <c r="BL332" s="153"/>
      <c r="BM332" s="153"/>
      <c r="BN332" s="153"/>
      <c r="BO332" s="153"/>
      <c r="BP332" s="153"/>
      <c r="BQ332" s="153"/>
      <c r="BR332" s="153"/>
    </row>
    <row r="333" spans="21:70" ht="16.5"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</row>
    <row r="334" spans="21:70" ht="16.5">
      <c r="U334" s="89" t="s">
        <v>89</v>
      </c>
      <c r="V334" s="89"/>
      <c r="W334" s="89"/>
      <c r="X334" s="89"/>
      <c r="Y334" s="89"/>
      <c r="Z334" s="58" t="s">
        <v>43</v>
      </c>
      <c r="AA334" s="89" t="s">
        <v>156</v>
      </c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26"/>
      <c r="AW334" s="26"/>
      <c r="AX334" s="26"/>
      <c r="AY334" s="26"/>
      <c r="AZ334" s="26"/>
      <c r="BA334" s="150" t="s">
        <v>97</v>
      </c>
      <c r="BB334" s="150"/>
      <c r="BC334" s="150"/>
      <c r="BD334" s="150"/>
      <c r="BE334" s="150"/>
      <c r="BF334" s="150"/>
      <c r="BG334" s="150"/>
      <c r="BH334" s="150"/>
      <c r="BI334" s="150"/>
      <c r="BJ334" s="150"/>
      <c r="BK334" s="150"/>
      <c r="BL334" s="150"/>
      <c r="BM334" s="150"/>
      <c r="BN334" s="150"/>
      <c r="BO334" s="150"/>
      <c r="BP334" s="150"/>
      <c r="BQ334" s="150"/>
      <c r="BR334" s="150"/>
    </row>
    <row r="335" spans="21:70" ht="16.5">
      <c r="U335" s="89" t="s">
        <v>90</v>
      </c>
      <c r="V335" s="89"/>
      <c r="W335" s="89"/>
      <c r="X335" s="89"/>
      <c r="Y335" s="89"/>
      <c r="Z335" s="58" t="s">
        <v>43</v>
      </c>
      <c r="AA335" s="89" t="s">
        <v>98</v>
      </c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26"/>
      <c r="AW335" s="26"/>
      <c r="AX335" s="26"/>
      <c r="AY335" s="26"/>
      <c r="AZ335" s="26"/>
      <c r="BA335" s="150" t="s">
        <v>95</v>
      </c>
      <c r="BB335" s="150"/>
      <c r="BC335" s="150"/>
      <c r="BD335" s="150"/>
      <c r="BE335" s="150"/>
      <c r="BF335" s="105" t="str">
        <f>CONCATENATE(Sheet1!BY2,Sheet1!AV5,Sheet1!AS14,Sheet1!BE5,Sheet1!AS14,Sheet1!AV6,Sheet1!AS14,Sheet1!BE6,Sheet1!AS14,Sheet1!AV7,Sheet1!AS14,Sheet1!BE7,Sheet1!AS14,Sheet1!AV8,Sheet1!AS14,Sheet1!BE8)</f>
        <v>Kepala  Kel. ………………….. Kecamatan ………………….. Kabupaten …………………… Propinsi ……………………</v>
      </c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</row>
    <row r="336" spans="21:70" ht="16.5">
      <c r="U336" s="89" t="s">
        <v>91</v>
      </c>
      <c r="V336" s="89"/>
      <c r="W336" s="89"/>
      <c r="X336" s="89"/>
      <c r="Y336" s="89"/>
      <c r="Z336" s="58" t="s">
        <v>43</v>
      </c>
      <c r="AA336" s="89" t="s">
        <v>99</v>
      </c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</row>
    <row r="337" spans="21:70" ht="16.5">
      <c r="U337" s="89" t="s">
        <v>92</v>
      </c>
      <c r="V337" s="89"/>
      <c r="W337" s="89"/>
      <c r="X337" s="89"/>
      <c r="Y337" s="89"/>
      <c r="Z337" s="58" t="s">
        <v>43</v>
      </c>
      <c r="AA337" s="124" t="s">
        <v>101</v>
      </c>
      <c r="AB337" s="124"/>
      <c r="AC337" s="124"/>
      <c r="AD337" s="124"/>
      <c r="AE337" s="124"/>
      <c r="AF337" s="124"/>
      <c r="AG337" s="124"/>
      <c r="AH337" s="124"/>
      <c r="AI337" s="124"/>
      <c r="AJ337" s="124"/>
      <c r="AK337" s="124"/>
      <c r="AL337" s="124"/>
      <c r="AM337" s="124"/>
      <c r="AN337" s="124"/>
      <c r="AO337" s="124"/>
      <c r="AP337" s="124"/>
      <c r="AQ337" s="124"/>
      <c r="AR337" s="124"/>
      <c r="AS337" s="124"/>
      <c r="AT337" s="59"/>
      <c r="AU337" s="59"/>
      <c r="AV337" s="59"/>
      <c r="AW337" s="26"/>
      <c r="AX337" s="26"/>
      <c r="AY337" s="26"/>
      <c r="AZ337" s="26"/>
      <c r="BA337" s="26"/>
      <c r="BB337" s="55"/>
      <c r="BC337" s="26"/>
      <c r="BD337" s="26"/>
      <c r="BE337" s="26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</row>
    <row r="338" spans="21:70" ht="16.5"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</row>
    <row r="339" spans="21:70" ht="16.5"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</row>
    <row r="340" spans="21:70" ht="16.5"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</row>
    <row r="341" spans="21:70" ht="15.75" customHeight="1">
      <c r="U341" s="39"/>
      <c r="V341" s="39"/>
      <c r="W341" s="166" t="s">
        <v>109</v>
      </c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/>
      <c r="AH341" s="166"/>
      <c r="AI341" s="166"/>
      <c r="AJ341" s="166"/>
      <c r="AK341" s="166"/>
      <c r="AL341" s="166"/>
      <c r="AM341" s="166"/>
      <c r="AN341" s="166"/>
      <c r="AO341" s="166"/>
      <c r="AP341" s="166"/>
      <c r="AQ341" s="166"/>
      <c r="AR341" s="166"/>
      <c r="AS341" s="166"/>
      <c r="AT341" s="166"/>
      <c r="AU341" s="166"/>
      <c r="AV341" s="166"/>
      <c r="AW341" s="166"/>
      <c r="AX341" s="166"/>
      <c r="AY341" s="166"/>
      <c r="AZ341" s="166"/>
      <c r="BA341" s="166"/>
      <c r="BB341" s="166"/>
      <c r="BC341" s="166"/>
      <c r="BD341" s="166"/>
      <c r="BE341" s="166"/>
      <c r="BF341" s="166"/>
      <c r="BG341" s="166"/>
      <c r="BH341" s="166"/>
      <c r="BI341" s="166"/>
      <c r="BJ341" s="166"/>
      <c r="BK341" s="166"/>
      <c r="BL341" s="166"/>
      <c r="BM341" s="166"/>
      <c r="BN341" s="166"/>
      <c r="BO341" s="166"/>
      <c r="BP341" s="166"/>
      <c r="BQ341" s="166"/>
      <c r="BR341" s="166"/>
    </row>
    <row r="342" spans="21:70" ht="15.75" customHeight="1">
      <c r="U342" s="168" t="s">
        <v>100</v>
      </c>
      <c r="V342" s="168"/>
      <c r="W342" s="168"/>
      <c r="X342" s="168"/>
      <c r="Y342" s="168"/>
      <c r="Z342" s="168"/>
      <c r="AA342" s="168"/>
      <c r="AB342" s="168"/>
      <c r="AC342" s="168"/>
      <c r="AD342" s="168"/>
      <c r="AE342" s="168"/>
      <c r="AF342" s="168"/>
      <c r="AG342" s="168"/>
      <c r="AH342" s="168"/>
      <c r="AI342" s="168"/>
      <c r="AJ342" s="168"/>
      <c r="AK342" s="168"/>
      <c r="AL342" s="168"/>
      <c r="AM342" s="168"/>
      <c r="AN342" s="168"/>
      <c r="AO342" s="168"/>
      <c r="AP342" s="168"/>
      <c r="AQ342" s="168"/>
      <c r="AR342" s="168"/>
      <c r="AS342" s="168"/>
      <c r="AT342" s="168"/>
      <c r="AU342" s="168"/>
      <c r="AV342" s="168"/>
      <c r="AW342" s="168"/>
      <c r="AX342" s="168"/>
      <c r="AY342" s="168"/>
      <c r="AZ342" s="168"/>
      <c r="BA342" s="168"/>
      <c r="BB342" s="168"/>
      <c r="BC342" s="168"/>
      <c r="BD342" s="168"/>
      <c r="BE342" s="168"/>
      <c r="BF342" s="168"/>
      <c r="BG342" s="168"/>
      <c r="BH342" s="168"/>
      <c r="BI342" s="168"/>
      <c r="BJ342" s="168"/>
      <c r="BK342" s="168"/>
      <c r="BL342" s="168"/>
      <c r="BM342" s="168"/>
      <c r="BN342" s="168"/>
      <c r="BO342" s="168"/>
      <c r="BP342" s="168"/>
      <c r="BQ342" s="168"/>
      <c r="BR342" s="168"/>
    </row>
    <row r="343" spans="21:70" ht="15.75" customHeight="1"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56"/>
      <c r="AT343" s="56"/>
      <c r="AU343" s="56"/>
      <c r="AV343" s="56"/>
      <c r="AW343" s="56"/>
      <c r="AX343" s="56"/>
      <c r="AY343" s="56"/>
      <c r="AZ343" s="56"/>
      <c r="BA343" s="56"/>
      <c r="BB343" s="56"/>
      <c r="BC343" s="56"/>
      <c r="BD343" s="56"/>
      <c r="BE343" s="56"/>
      <c r="BF343" s="56"/>
      <c r="BG343" s="56"/>
      <c r="BH343" s="56"/>
      <c r="BI343" s="56"/>
      <c r="BJ343" s="56"/>
      <c r="BK343" s="56"/>
      <c r="BL343" s="56"/>
      <c r="BM343" s="56"/>
      <c r="BN343" s="56"/>
      <c r="BO343" s="56"/>
      <c r="BP343" s="56"/>
      <c r="BQ343" s="56"/>
      <c r="BR343" s="56"/>
    </row>
    <row r="344" spans="21:70" ht="15.75">
      <c r="U344" s="39"/>
      <c r="V344" s="39"/>
      <c r="W344" s="60" t="s">
        <v>102</v>
      </c>
      <c r="X344" s="61"/>
      <c r="Y344" s="89" t="s">
        <v>21</v>
      </c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58" t="s">
        <v>43</v>
      </c>
      <c r="AN344" s="174" t="str">
        <f>AG279</f>
        <v>………………………….</v>
      </c>
      <c r="AO344" s="174"/>
      <c r="AP344" s="174"/>
      <c r="AQ344" s="174"/>
      <c r="AR344" s="174"/>
      <c r="AS344" s="174"/>
      <c r="AT344" s="174"/>
      <c r="AU344" s="174"/>
      <c r="AV344" s="174"/>
      <c r="AW344" s="174"/>
      <c r="AX344" s="174"/>
      <c r="AY344" s="174"/>
      <c r="AZ344" s="174"/>
      <c r="BA344" s="174"/>
      <c r="BB344" s="174"/>
      <c r="BC344" s="174"/>
      <c r="BD344" s="174"/>
      <c r="BE344" s="174"/>
      <c r="BF344" s="174"/>
      <c r="BG344" s="174"/>
      <c r="BH344" s="174"/>
      <c r="BI344" s="174"/>
      <c r="BJ344" s="174"/>
      <c r="BK344" s="174"/>
      <c r="BL344" s="174"/>
      <c r="BM344" s="174"/>
      <c r="BN344" s="174"/>
      <c r="BO344" s="174"/>
      <c r="BP344" s="174"/>
      <c r="BQ344" s="174"/>
      <c r="BR344" s="174"/>
    </row>
    <row r="345" spans="21:70" ht="15.75">
      <c r="U345" s="39"/>
      <c r="V345" s="39"/>
      <c r="W345" s="60" t="s">
        <v>103</v>
      </c>
      <c r="X345" s="58"/>
      <c r="Y345" s="89" t="s">
        <v>106</v>
      </c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58" t="s">
        <v>43</v>
      </c>
      <c r="AN345" s="89" t="str">
        <f>AG281</f>
        <v>…………..,   ….  -- …..  -- ……..</v>
      </c>
      <c r="AO345" s="89"/>
      <c r="AP345" s="89"/>
      <c r="AQ345" s="89"/>
      <c r="AR345" s="89"/>
      <c r="AS345" s="89"/>
      <c r="AT345" s="89"/>
      <c r="AU345" s="89"/>
      <c r="AV345" s="89"/>
      <c r="AW345" s="89"/>
      <c r="AX345" s="89"/>
      <c r="AY345" s="89"/>
      <c r="AZ345" s="89"/>
      <c r="BA345" s="89"/>
      <c r="BB345" s="89"/>
      <c r="BC345" s="89"/>
      <c r="BD345" s="89"/>
      <c r="BE345" s="89"/>
      <c r="BF345" s="89"/>
      <c r="BG345" s="89"/>
      <c r="BH345" s="89"/>
      <c r="BI345" s="89"/>
      <c r="BJ345" s="89"/>
      <c r="BK345" s="89"/>
      <c r="BL345" s="89"/>
      <c r="BM345" s="89"/>
      <c r="BN345" s="89"/>
      <c r="BO345" s="89"/>
      <c r="BP345" s="89"/>
      <c r="BQ345" s="89"/>
      <c r="BR345" s="89"/>
    </row>
    <row r="346" spans="21:70" ht="15.75">
      <c r="U346" s="39"/>
      <c r="V346" s="39"/>
      <c r="W346" s="60" t="s">
        <v>104</v>
      </c>
      <c r="X346" s="58"/>
      <c r="Y346" s="89" t="s">
        <v>107</v>
      </c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58" t="s">
        <v>43</v>
      </c>
      <c r="AN346" s="89" t="str">
        <f>AG285</f>
        <v>……………………</v>
      </c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</row>
    <row r="347" spans="21:70" ht="16.5">
      <c r="U347" s="39"/>
      <c r="V347" s="39"/>
      <c r="W347" s="60" t="s">
        <v>105</v>
      </c>
      <c r="X347" s="58"/>
      <c r="Y347" s="89" t="s">
        <v>108</v>
      </c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26" t="s">
        <v>43</v>
      </c>
      <c r="AN347" s="150" t="str">
        <f>AG287</f>
        <v>RT ………. RW ………. Dusun ………. Desa Ngulungkulon</v>
      </c>
      <c r="AO347" s="150"/>
      <c r="AP347" s="150"/>
      <c r="AQ347" s="150"/>
      <c r="AR347" s="150"/>
      <c r="AS347" s="150"/>
      <c r="AT347" s="150"/>
      <c r="AU347" s="150"/>
      <c r="AV347" s="150"/>
      <c r="AW347" s="150"/>
      <c r="AX347" s="150"/>
      <c r="AY347" s="150"/>
      <c r="AZ347" s="150"/>
      <c r="BA347" s="150"/>
      <c r="BB347" s="150"/>
      <c r="BC347" s="150"/>
      <c r="BD347" s="150"/>
      <c r="BE347" s="150"/>
      <c r="BF347" s="150"/>
      <c r="BG347" s="150"/>
      <c r="BH347" s="150"/>
      <c r="BI347" s="150"/>
      <c r="BJ347" s="150"/>
      <c r="BK347" s="150"/>
      <c r="BL347" s="150"/>
      <c r="BM347" s="150"/>
      <c r="BN347" s="150"/>
      <c r="BO347" s="150"/>
      <c r="BP347" s="150"/>
      <c r="BQ347" s="150"/>
      <c r="BR347" s="150"/>
    </row>
    <row r="348" spans="21:70" ht="16.5">
      <c r="U348" s="39"/>
      <c r="V348" s="39"/>
      <c r="W348" s="60"/>
      <c r="X348" s="58"/>
      <c r="Y348" s="58"/>
      <c r="Z348" s="58"/>
      <c r="AA348" s="58"/>
      <c r="AB348" s="58"/>
      <c r="AC348" s="58"/>
      <c r="AD348" s="58"/>
      <c r="AE348" s="26"/>
      <c r="AF348" s="26"/>
      <c r="AG348" s="26"/>
      <c r="AH348" s="26"/>
      <c r="AI348" s="26"/>
      <c r="AJ348" s="26"/>
      <c r="AK348" s="26"/>
      <c r="AL348" s="26"/>
      <c r="AM348" s="26"/>
      <c r="AN348" s="150" t="str">
        <f>AG288</f>
        <v>Kecamatan Munjungan Kabupaten Trenggalek</v>
      </c>
      <c r="AO348" s="150"/>
      <c r="AP348" s="150"/>
      <c r="AQ348" s="150"/>
      <c r="AR348" s="150"/>
      <c r="AS348" s="150"/>
      <c r="AT348" s="150"/>
      <c r="AU348" s="150"/>
      <c r="AV348" s="150"/>
      <c r="AW348" s="150"/>
      <c r="AX348" s="150"/>
      <c r="AY348" s="150"/>
      <c r="AZ348" s="150"/>
      <c r="BA348" s="150"/>
      <c r="BB348" s="150"/>
      <c r="BC348" s="150"/>
      <c r="BD348" s="150"/>
      <c r="BE348" s="150"/>
      <c r="BF348" s="150"/>
      <c r="BG348" s="150"/>
      <c r="BH348" s="150"/>
      <c r="BI348" s="150"/>
      <c r="BJ348" s="150"/>
      <c r="BK348" s="150"/>
      <c r="BL348" s="150"/>
      <c r="BM348" s="150"/>
      <c r="BN348" s="150"/>
      <c r="BO348" s="150"/>
      <c r="BP348" s="150"/>
      <c r="BQ348" s="150"/>
      <c r="BR348" s="150"/>
    </row>
    <row r="349" spans="21:70" ht="16.5">
      <c r="U349" s="39"/>
      <c r="V349" s="39"/>
      <c r="W349" s="60"/>
      <c r="X349" s="58"/>
      <c r="Y349" s="58"/>
      <c r="Z349" s="58"/>
      <c r="AA349" s="58"/>
      <c r="AB349" s="58"/>
      <c r="AC349" s="58"/>
      <c r="AD349" s="58"/>
      <c r="AE349" s="26"/>
      <c r="AF349" s="26"/>
      <c r="AG349" s="26"/>
      <c r="AH349" s="26"/>
      <c r="AI349" s="26"/>
      <c r="AJ349" s="26"/>
      <c r="AK349" s="26"/>
      <c r="AL349" s="26"/>
      <c r="AM349" s="26"/>
      <c r="AN349" s="150" t="s">
        <v>116</v>
      </c>
      <c r="AO349" s="150"/>
      <c r="AP349" s="150"/>
      <c r="AQ349" s="150"/>
      <c r="AR349" s="150"/>
      <c r="AS349" s="150"/>
      <c r="AT349" s="150"/>
      <c r="AU349" s="150"/>
      <c r="AV349" s="150"/>
      <c r="AW349" s="150"/>
      <c r="AX349" s="150"/>
      <c r="AY349" s="150"/>
      <c r="AZ349" s="150"/>
      <c r="BA349" s="150"/>
      <c r="BB349" s="150"/>
      <c r="BC349" s="150"/>
      <c r="BD349" s="150"/>
      <c r="BE349" s="150"/>
      <c r="BF349" s="150"/>
      <c r="BG349" s="150"/>
      <c r="BH349" s="150"/>
      <c r="BI349" s="150"/>
      <c r="BJ349" s="150"/>
      <c r="BK349" s="150"/>
      <c r="BL349" s="150"/>
      <c r="BM349" s="150"/>
      <c r="BN349" s="150"/>
      <c r="BO349" s="150"/>
      <c r="BP349" s="150"/>
      <c r="BQ349" s="150"/>
      <c r="BR349" s="26"/>
    </row>
    <row r="350" spans="21:70" ht="16.5">
      <c r="U350" s="39"/>
      <c r="V350" s="39"/>
      <c r="W350" s="60"/>
      <c r="X350" s="58"/>
      <c r="Y350" s="58"/>
      <c r="Z350" s="58"/>
      <c r="AA350" s="58"/>
      <c r="AB350" s="58"/>
      <c r="AC350" s="58"/>
      <c r="AD350" s="58"/>
      <c r="AE350" s="26"/>
      <c r="AF350" s="26"/>
      <c r="AG350" s="26"/>
      <c r="AH350" s="26"/>
      <c r="AI350" s="26"/>
      <c r="AJ350" s="26"/>
      <c r="AK350" s="26"/>
      <c r="AL350" s="26"/>
      <c r="AM350" s="26"/>
      <c r="AN350" s="55"/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BG350" s="55"/>
      <c r="BH350" s="55"/>
      <c r="BI350" s="55"/>
      <c r="BJ350" s="55"/>
      <c r="BK350" s="55"/>
      <c r="BL350" s="55"/>
      <c r="BM350" s="55"/>
      <c r="BN350" s="55"/>
      <c r="BO350" s="55"/>
      <c r="BP350" s="55"/>
      <c r="BQ350" s="55"/>
      <c r="BR350" s="26"/>
    </row>
    <row r="351" spans="21:70" ht="15.75">
      <c r="U351" s="39"/>
      <c r="V351" s="39"/>
      <c r="W351" s="60"/>
      <c r="X351" s="58"/>
      <c r="Y351" s="58"/>
      <c r="Z351" s="58"/>
      <c r="AA351" s="89" t="s">
        <v>110</v>
      </c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</row>
    <row r="352" spans="21:70" ht="16.5">
      <c r="U352" s="39"/>
      <c r="V352" s="39"/>
      <c r="W352" s="60"/>
      <c r="X352" s="58"/>
      <c r="Y352" s="58"/>
      <c r="Z352" s="58"/>
      <c r="AA352" s="58"/>
      <c r="AB352" s="58"/>
      <c r="AC352" s="58"/>
      <c r="AD352" s="58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</row>
    <row r="353" spans="21:70" ht="16.5">
      <c r="U353" s="39"/>
      <c r="V353" s="39"/>
      <c r="W353" s="60" t="s">
        <v>102</v>
      </c>
      <c r="X353" s="58"/>
      <c r="Y353" s="89" t="str">
        <f>AG292</f>
        <v>Kel.</v>
      </c>
      <c r="Z353" s="89"/>
      <c r="AA353" s="89"/>
      <c r="AB353" s="89"/>
      <c r="AC353" s="89"/>
      <c r="AD353" s="89"/>
      <c r="AE353" s="89"/>
      <c r="AF353" s="89"/>
      <c r="AG353" s="89"/>
      <c r="AH353" s="26"/>
      <c r="AI353" s="26"/>
      <c r="AJ353" s="26"/>
      <c r="AK353" s="26"/>
      <c r="AL353" s="26"/>
      <c r="AM353" s="26" t="s">
        <v>43</v>
      </c>
      <c r="AN353" s="150" t="str">
        <f>AP292</f>
        <v>…………………..</v>
      </c>
      <c r="AO353" s="150"/>
      <c r="AP353" s="150"/>
      <c r="AQ353" s="150"/>
      <c r="AR353" s="150"/>
      <c r="AS353" s="150"/>
      <c r="AT353" s="150"/>
      <c r="AU353" s="150"/>
      <c r="AV353" s="150"/>
      <c r="AW353" s="150"/>
      <c r="AX353" s="150"/>
      <c r="AY353" s="150"/>
      <c r="AZ353" s="150"/>
      <c r="BA353" s="150"/>
      <c r="BB353" s="150"/>
      <c r="BC353" s="150"/>
      <c r="BD353" s="150"/>
      <c r="BE353" s="150"/>
      <c r="BF353" s="150"/>
      <c r="BG353" s="150"/>
      <c r="BH353" s="150"/>
      <c r="BI353" s="150"/>
      <c r="BJ353" s="150"/>
      <c r="BK353" s="150"/>
      <c r="BL353" s="150"/>
      <c r="BM353" s="150"/>
      <c r="BN353" s="150"/>
      <c r="BO353" s="150"/>
      <c r="BP353" s="150"/>
      <c r="BQ353" s="150"/>
      <c r="BR353" s="150"/>
    </row>
    <row r="354" spans="21:70" ht="16.5">
      <c r="U354" s="39"/>
      <c r="V354" s="39"/>
      <c r="W354" s="60" t="s">
        <v>103</v>
      </c>
      <c r="X354" s="58"/>
      <c r="Y354" s="89" t="str">
        <f>AG293</f>
        <v>Kecamatan</v>
      </c>
      <c r="Z354" s="89"/>
      <c r="AA354" s="89"/>
      <c r="AB354" s="89"/>
      <c r="AC354" s="89"/>
      <c r="AD354" s="89"/>
      <c r="AE354" s="89"/>
      <c r="AF354" s="89"/>
      <c r="AG354" s="89"/>
      <c r="AH354" s="26"/>
      <c r="AI354" s="26"/>
      <c r="AJ354" s="26"/>
      <c r="AK354" s="26"/>
      <c r="AL354" s="26"/>
      <c r="AM354" s="26" t="s">
        <v>43</v>
      </c>
      <c r="AN354" s="150" t="str">
        <f>AP293</f>
        <v>…………………..</v>
      </c>
      <c r="AO354" s="150"/>
      <c r="AP354" s="150"/>
      <c r="AQ354" s="150"/>
      <c r="AR354" s="150"/>
      <c r="AS354" s="150"/>
      <c r="AT354" s="150"/>
      <c r="AU354" s="150"/>
      <c r="AV354" s="150"/>
      <c r="AW354" s="150"/>
      <c r="AX354" s="150"/>
      <c r="AY354" s="150"/>
      <c r="AZ354" s="150"/>
      <c r="BA354" s="150"/>
      <c r="BB354" s="150"/>
      <c r="BC354" s="150"/>
      <c r="BD354" s="150"/>
      <c r="BE354" s="150"/>
      <c r="BF354" s="150"/>
      <c r="BG354" s="150"/>
      <c r="BH354" s="150"/>
      <c r="BI354" s="150"/>
      <c r="BJ354" s="150"/>
      <c r="BK354" s="150"/>
      <c r="BL354" s="150"/>
      <c r="BM354" s="150"/>
      <c r="BN354" s="150"/>
      <c r="BO354" s="150"/>
      <c r="BP354" s="150"/>
      <c r="BQ354" s="150"/>
      <c r="BR354" s="150"/>
    </row>
    <row r="355" spans="21:70" ht="16.5">
      <c r="U355" s="39"/>
      <c r="V355" s="39"/>
      <c r="W355" s="60" t="s">
        <v>104</v>
      </c>
      <c r="X355" s="58"/>
      <c r="Y355" s="89" t="str">
        <f>AG294</f>
        <v>Kabupaten</v>
      </c>
      <c r="Z355" s="89"/>
      <c r="AA355" s="89"/>
      <c r="AB355" s="89"/>
      <c r="AC355" s="89"/>
      <c r="AD355" s="89"/>
      <c r="AE355" s="89"/>
      <c r="AF355" s="89"/>
      <c r="AG355" s="89"/>
      <c r="AH355" s="26"/>
      <c r="AI355" s="26"/>
      <c r="AJ355" s="26"/>
      <c r="AK355" s="26"/>
      <c r="AL355" s="26"/>
      <c r="AM355" s="26" t="s">
        <v>43</v>
      </c>
      <c r="AN355" s="150" t="str">
        <f>AP294</f>
        <v>……………………</v>
      </c>
      <c r="AO355" s="150"/>
      <c r="AP355" s="150"/>
      <c r="AQ355" s="150"/>
      <c r="AR355" s="150"/>
      <c r="AS355" s="150"/>
      <c r="AT355" s="150"/>
      <c r="AU355" s="150"/>
      <c r="AV355" s="150"/>
      <c r="AW355" s="150"/>
      <c r="AX355" s="150"/>
      <c r="AY355" s="150"/>
      <c r="AZ355" s="150"/>
      <c r="BA355" s="150"/>
      <c r="BB355" s="150"/>
      <c r="BC355" s="150"/>
      <c r="BD355" s="150"/>
      <c r="BE355" s="150"/>
      <c r="BF355" s="150"/>
      <c r="BG355" s="150"/>
      <c r="BH355" s="150"/>
      <c r="BI355" s="150"/>
      <c r="BJ355" s="150"/>
      <c r="BK355" s="150"/>
      <c r="BL355" s="150"/>
      <c r="BM355" s="150"/>
      <c r="BN355" s="150"/>
      <c r="BO355" s="150"/>
      <c r="BP355" s="150"/>
      <c r="BQ355" s="150"/>
      <c r="BR355" s="150"/>
    </row>
    <row r="356" spans="21:70" ht="16.5">
      <c r="U356" s="39"/>
      <c r="V356" s="39"/>
      <c r="W356" s="60" t="s">
        <v>105</v>
      </c>
      <c r="X356" s="58"/>
      <c r="Y356" s="89" t="str">
        <f>AG295</f>
        <v>Propinsi</v>
      </c>
      <c r="Z356" s="89"/>
      <c r="AA356" s="89"/>
      <c r="AB356" s="89"/>
      <c r="AC356" s="89"/>
      <c r="AD356" s="89"/>
      <c r="AE356" s="89"/>
      <c r="AF356" s="89"/>
      <c r="AG356" s="89"/>
      <c r="AH356" s="26"/>
      <c r="AI356" s="26"/>
      <c r="AJ356" s="26"/>
      <c r="AK356" s="26"/>
      <c r="AL356" s="26"/>
      <c r="AM356" s="26" t="s">
        <v>43</v>
      </c>
      <c r="AN356" s="150" t="str">
        <f>AP295</f>
        <v>……………………</v>
      </c>
      <c r="AO356" s="150"/>
      <c r="AP356" s="150"/>
      <c r="AQ356" s="150"/>
      <c r="AR356" s="150"/>
      <c r="AS356" s="150"/>
      <c r="AT356" s="150"/>
      <c r="AU356" s="150"/>
      <c r="AV356" s="150"/>
      <c r="AW356" s="150"/>
      <c r="AX356" s="150"/>
      <c r="AY356" s="150"/>
      <c r="AZ356" s="150"/>
      <c r="BA356" s="150"/>
      <c r="BB356" s="150"/>
      <c r="BC356" s="150"/>
      <c r="BD356" s="150"/>
      <c r="BE356" s="150"/>
      <c r="BF356" s="150"/>
      <c r="BG356" s="150"/>
      <c r="BH356" s="150"/>
      <c r="BI356" s="150"/>
      <c r="BJ356" s="150"/>
      <c r="BK356" s="150"/>
      <c r="BL356" s="150"/>
      <c r="BM356" s="150"/>
      <c r="BN356" s="150"/>
      <c r="BO356" s="150"/>
      <c r="BP356" s="150"/>
      <c r="BQ356" s="150"/>
      <c r="BR356" s="150"/>
    </row>
    <row r="357" spans="21:70" ht="16.5">
      <c r="U357" s="39"/>
      <c r="V357" s="39"/>
      <c r="W357" s="60" t="s">
        <v>111</v>
      </c>
      <c r="X357" s="58"/>
      <c r="Y357" s="89" t="s">
        <v>112</v>
      </c>
      <c r="Z357" s="89"/>
      <c r="AA357" s="89"/>
      <c r="AB357" s="89"/>
      <c r="AC357" s="89"/>
      <c r="AD357" s="89"/>
      <c r="AE357" s="89"/>
      <c r="AF357" s="89"/>
      <c r="AG357" s="89"/>
      <c r="AH357" s="26"/>
      <c r="AI357" s="26"/>
      <c r="AJ357" s="26"/>
      <c r="AK357" s="26"/>
      <c r="AL357" s="26"/>
      <c r="AM357" s="26" t="s">
        <v>43</v>
      </c>
      <c r="AN357" s="150" t="str">
        <f>AG297</f>
        <v>Pindah Tempat</v>
      </c>
      <c r="AO357" s="150"/>
      <c r="AP357" s="150"/>
      <c r="AQ357" s="150"/>
      <c r="AR357" s="150"/>
      <c r="AS357" s="150"/>
      <c r="AT357" s="150"/>
      <c r="AU357" s="150"/>
      <c r="AV357" s="150"/>
      <c r="AW357" s="150"/>
      <c r="AX357" s="150"/>
      <c r="AY357" s="150"/>
      <c r="AZ357" s="150"/>
      <c r="BA357" s="150"/>
      <c r="BB357" s="150"/>
      <c r="BC357" s="150"/>
      <c r="BD357" s="150"/>
      <c r="BE357" s="150"/>
      <c r="BF357" s="150"/>
      <c r="BG357" s="150"/>
      <c r="BH357" s="150"/>
      <c r="BI357" s="150"/>
      <c r="BJ357" s="150"/>
      <c r="BK357" s="150"/>
      <c r="BL357" s="150"/>
      <c r="BM357" s="150"/>
      <c r="BN357" s="150"/>
      <c r="BO357" s="150"/>
      <c r="BP357" s="150"/>
      <c r="BQ357" s="150"/>
      <c r="BR357" s="150"/>
    </row>
    <row r="358" spans="21:70" ht="16.5">
      <c r="U358" s="39"/>
      <c r="V358" s="39"/>
      <c r="W358" s="60"/>
      <c r="X358" s="58"/>
      <c r="Y358" s="58"/>
      <c r="Z358" s="58"/>
      <c r="AA358" s="58"/>
      <c r="AB358" s="58"/>
      <c r="AC358" s="58"/>
      <c r="AD358" s="58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</row>
    <row r="359" spans="21:70" ht="16.5">
      <c r="U359" s="39"/>
      <c r="V359" s="39"/>
      <c r="W359" s="60"/>
      <c r="X359" s="58"/>
      <c r="Y359" s="58"/>
      <c r="Z359" s="58"/>
      <c r="AA359" s="58"/>
      <c r="AB359" s="58"/>
      <c r="AC359" s="58"/>
      <c r="AD359" s="58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</row>
    <row r="360" spans="21:70" ht="15.75" customHeight="1">
      <c r="U360" s="166" t="s">
        <v>113</v>
      </c>
      <c r="V360" s="166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  <c r="AJ360" s="166"/>
      <c r="AK360" s="166"/>
      <c r="AL360" s="166"/>
      <c r="AM360" s="166"/>
      <c r="AN360" s="166"/>
      <c r="AO360" s="166"/>
      <c r="AP360" s="166"/>
      <c r="AQ360" s="166"/>
      <c r="AR360" s="166"/>
      <c r="AS360" s="166"/>
      <c r="AT360" s="166"/>
      <c r="AU360" s="166"/>
      <c r="AV360" s="166"/>
      <c r="AW360" s="166"/>
      <c r="AX360" s="166"/>
      <c r="AY360" s="166"/>
      <c r="AZ360" s="166"/>
      <c r="BA360" s="166"/>
      <c r="BB360" s="166"/>
      <c r="BC360" s="166"/>
      <c r="BD360" s="166"/>
      <c r="BE360" s="166"/>
      <c r="BF360" s="166"/>
      <c r="BG360" s="166"/>
      <c r="BH360" s="166"/>
      <c r="BI360" s="166"/>
      <c r="BJ360" s="166"/>
      <c r="BK360" s="166"/>
      <c r="BL360" s="166"/>
      <c r="BM360" s="166"/>
      <c r="BN360" s="166"/>
      <c r="BO360" s="166"/>
      <c r="BP360" s="166"/>
      <c r="BQ360" s="166"/>
      <c r="BR360" s="166"/>
    </row>
    <row r="361" spans="21:70" ht="15.75" customHeight="1">
      <c r="U361" s="166"/>
      <c r="V361" s="166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166"/>
      <c r="AI361" s="166"/>
      <c r="AJ361" s="166"/>
      <c r="AK361" s="166"/>
      <c r="AL361" s="166"/>
      <c r="AM361" s="166"/>
      <c r="AN361" s="166"/>
      <c r="AO361" s="166"/>
      <c r="AP361" s="166"/>
      <c r="AQ361" s="166"/>
      <c r="AR361" s="166"/>
      <c r="AS361" s="166"/>
      <c r="AT361" s="166"/>
      <c r="AU361" s="166"/>
      <c r="AV361" s="166"/>
      <c r="AW361" s="166"/>
      <c r="AX361" s="166"/>
      <c r="AY361" s="166"/>
      <c r="AZ361" s="166"/>
      <c r="BA361" s="166"/>
      <c r="BB361" s="166"/>
      <c r="BC361" s="166"/>
      <c r="BD361" s="166"/>
      <c r="BE361" s="166"/>
      <c r="BF361" s="166"/>
      <c r="BG361" s="166"/>
      <c r="BH361" s="166"/>
      <c r="BI361" s="166"/>
      <c r="BJ361" s="166"/>
      <c r="BK361" s="166"/>
      <c r="BL361" s="166"/>
      <c r="BM361" s="166"/>
      <c r="BN361" s="166"/>
      <c r="BO361" s="166"/>
      <c r="BP361" s="166"/>
      <c r="BQ361" s="166"/>
      <c r="BR361" s="166"/>
    </row>
    <row r="362" spans="21:70" ht="16.5">
      <c r="U362" s="39"/>
      <c r="V362" s="39"/>
      <c r="W362" s="58"/>
      <c r="X362" s="58"/>
      <c r="Y362" s="58"/>
      <c r="Z362" s="58"/>
      <c r="AA362" s="58"/>
      <c r="AB362" s="58"/>
      <c r="AC362" s="58"/>
      <c r="AD362" s="58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</row>
    <row r="363" spans="21:70" ht="15.75">
      <c r="U363" s="89" t="s">
        <v>114</v>
      </c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</row>
    <row r="364" spans="21:70" ht="16.5">
      <c r="U364" s="39"/>
      <c r="V364" s="39"/>
      <c r="W364" s="58"/>
      <c r="X364" s="58"/>
      <c r="Y364" s="58"/>
      <c r="Z364" s="58"/>
      <c r="AA364" s="58"/>
      <c r="AB364" s="58"/>
      <c r="AC364" s="58"/>
      <c r="AD364" s="58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</row>
    <row r="365" spans="21:70" ht="16.5">
      <c r="U365" s="39"/>
      <c r="V365" s="39"/>
      <c r="W365" s="58"/>
      <c r="X365" s="58"/>
      <c r="Y365" s="58"/>
      <c r="Z365" s="58"/>
      <c r="AA365" s="58"/>
      <c r="AB365" s="58"/>
      <c r="AC365" s="58"/>
      <c r="AD365" s="58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</row>
    <row r="366" spans="21:70" ht="16.5">
      <c r="U366" s="39"/>
      <c r="V366" s="39"/>
      <c r="W366" s="58"/>
      <c r="X366" s="58"/>
      <c r="Y366" s="58"/>
      <c r="Z366" s="58"/>
      <c r="AA366" s="58"/>
      <c r="AB366" s="169"/>
      <c r="AC366" s="169"/>
      <c r="AD366" s="169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153" t="s">
        <v>93</v>
      </c>
      <c r="BA366" s="153"/>
      <c r="BB366" s="153"/>
      <c r="BC366" s="153"/>
      <c r="BD366" s="153"/>
      <c r="BE366" s="153"/>
      <c r="BF366" s="153"/>
      <c r="BG366" s="153"/>
      <c r="BH366" s="153"/>
      <c r="BI366" s="153"/>
      <c r="BJ366" s="153"/>
      <c r="BK366" s="153"/>
      <c r="BL366" s="153"/>
      <c r="BM366" s="153"/>
      <c r="BN366" s="153"/>
      <c r="BO366" s="153"/>
      <c r="BP366" s="153"/>
      <c r="BQ366" s="153"/>
      <c r="BR366" s="153"/>
    </row>
    <row r="367" spans="21:70" ht="16.5">
      <c r="U367" s="39"/>
      <c r="V367" s="39"/>
      <c r="W367" s="58"/>
      <c r="X367" s="58"/>
      <c r="Y367" s="58"/>
      <c r="Z367" s="58"/>
      <c r="AA367" s="58"/>
      <c r="AB367" s="58"/>
      <c r="AC367" s="58"/>
      <c r="AD367" s="58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</row>
    <row r="368" spans="21:70" ht="16.5">
      <c r="U368" s="39"/>
      <c r="V368" s="39"/>
      <c r="W368" s="58"/>
      <c r="X368" s="58"/>
      <c r="Y368" s="58"/>
      <c r="Z368" s="58"/>
      <c r="AA368" s="58"/>
      <c r="AB368" s="58"/>
      <c r="AC368" s="58"/>
      <c r="AD368" s="58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</row>
    <row r="369" spans="21:70" ht="16.5">
      <c r="U369" s="39"/>
      <c r="V369" s="39"/>
      <c r="W369" s="58"/>
      <c r="X369" s="58"/>
      <c r="Y369" s="58"/>
      <c r="Z369" s="58"/>
      <c r="AA369" s="58"/>
      <c r="AB369" s="58"/>
      <c r="AC369" s="58"/>
      <c r="AD369" s="58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</row>
    <row r="370" spans="21:70" ht="16.5">
      <c r="U370" s="59"/>
      <c r="V370" s="62"/>
      <c r="W370" s="61"/>
      <c r="X370" s="58"/>
      <c r="Y370" s="58"/>
      <c r="Z370" s="58"/>
      <c r="AA370" s="58"/>
      <c r="AB370" s="59"/>
      <c r="AC370" s="59"/>
      <c r="AD370" s="59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</row>
    <row r="371" spans="21:70" ht="16.5">
      <c r="U371" s="124" t="s">
        <v>94</v>
      </c>
      <c r="V371" s="124"/>
      <c r="W371" s="124"/>
      <c r="X371" s="124"/>
      <c r="Y371" s="124"/>
      <c r="Z371" s="124"/>
      <c r="AA371" s="124"/>
      <c r="AB371" s="58" t="s">
        <v>43</v>
      </c>
      <c r="AC371" s="89" t="s">
        <v>115</v>
      </c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58"/>
      <c r="AP371" s="58"/>
      <c r="AQ371" s="58"/>
      <c r="AR371" s="26"/>
      <c r="AS371" s="26"/>
      <c r="AT371" s="26"/>
      <c r="AU371" s="26"/>
      <c r="AV371" s="26"/>
      <c r="AW371" s="26"/>
      <c r="AX371" s="26"/>
      <c r="AY371" s="26"/>
      <c r="AZ371" s="153"/>
      <c r="BA371" s="153"/>
      <c r="BB371" s="153"/>
      <c r="BC371" s="153"/>
      <c r="BD371" s="153"/>
      <c r="BE371" s="153"/>
      <c r="BF371" s="153"/>
      <c r="BG371" s="153"/>
      <c r="BH371" s="153"/>
      <c r="BI371" s="153"/>
      <c r="BJ371" s="153"/>
      <c r="BK371" s="153"/>
      <c r="BL371" s="153"/>
      <c r="BM371" s="153"/>
      <c r="BN371" s="153"/>
      <c r="BO371" s="153"/>
      <c r="BP371" s="153"/>
      <c r="BQ371" s="153"/>
      <c r="BR371" s="153"/>
    </row>
    <row r="372" spans="21:70" ht="16.5">
      <c r="U372" s="63" t="s">
        <v>102</v>
      </c>
      <c r="V372" s="39"/>
      <c r="W372" s="89" t="s">
        <v>95</v>
      </c>
      <c r="X372" s="89"/>
      <c r="Y372" s="89"/>
      <c r="Z372" s="89"/>
      <c r="AA372" s="89"/>
      <c r="AB372" s="90" t="str">
        <f>CONCATENATE(Sheet1!BY3,Sheet1!AS14,Sheet1!BE6,Sheet1!AS14,Sheet1!AV7,Sheet1!AS14,Sheet1!BE7,Sheet1!AS14,Sheet1!AV8,Sheet1!AS14,Sheet1!BE8)</f>
        <v>Camat  ………………….. Kabupaten …………………… Propinsi ……………………</v>
      </c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167" t="s">
        <v>119</v>
      </c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7"/>
      <c r="BQ372" s="167"/>
      <c r="BR372" s="167"/>
    </row>
    <row r="373" spans="21:70" ht="16.5">
      <c r="U373" s="63"/>
      <c r="V373" s="39"/>
      <c r="W373" s="89"/>
      <c r="X373" s="89"/>
      <c r="Y373" s="89"/>
      <c r="Z373" s="89"/>
      <c r="AA373" s="89"/>
      <c r="AB373" s="90"/>
      <c r="AC373" s="90"/>
      <c r="AD373" s="90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153"/>
      <c r="BA373" s="153"/>
      <c r="BB373" s="153"/>
      <c r="BC373" s="153"/>
      <c r="BD373" s="153"/>
      <c r="BE373" s="153"/>
      <c r="BF373" s="153"/>
      <c r="BG373" s="153"/>
      <c r="BH373" s="153"/>
      <c r="BI373" s="153"/>
      <c r="BJ373" s="153"/>
      <c r="BK373" s="153"/>
      <c r="BL373" s="153"/>
      <c r="BM373" s="153"/>
      <c r="BN373" s="153"/>
      <c r="BO373" s="153"/>
      <c r="BP373" s="153"/>
      <c r="BQ373" s="153"/>
      <c r="BR373" s="153"/>
    </row>
    <row r="374" spans="21:70" ht="15" customHeight="1">
      <c r="U374" s="64"/>
      <c r="V374" s="26"/>
      <c r="W374" s="26"/>
      <c r="X374" s="26"/>
      <c r="Y374" s="26"/>
      <c r="Z374" s="26"/>
      <c r="AA374" s="26"/>
      <c r="AB374" s="90"/>
      <c r="AC374" s="90"/>
      <c r="AD374" s="90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</row>
    <row r="375" spans="21:70" ht="15.75" customHeight="1">
      <c r="U375" s="64" t="s">
        <v>103</v>
      </c>
      <c r="V375" s="26"/>
      <c r="W375" s="89" t="s">
        <v>95</v>
      </c>
      <c r="X375" s="89"/>
      <c r="Y375" s="89"/>
      <c r="Z375" s="89"/>
      <c r="AA375" s="89"/>
      <c r="AB375" s="105" t="str">
        <f>CONCATENATE(BD308,AG288)</f>
        <v>Kepala Desa Ngulungkulon Kecamatan Munjungan Kabupaten Trenggalek</v>
      </c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</row>
    <row r="376" spans="21:70" ht="16.5">
      <c r="U376" s="64"/>
      <c r="V376" s="26"/>
      <c r="W376" s="26"/>
      <c r="X376" s="26"/>
      <c r="Y376" s="26"/>
      <c r="Z376" s="26"/>
      <c r="AA376" s="26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</row>
    <row r="377" spans="21:70" ht="16.5"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</row>
    <row r="378" spans="21:70" ht="16.5"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</row>
    <row r="379" spans="21:70"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</row>
    <row r="380" spans="21:70"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</row>
    <row r="381" spans="21:70"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</row>
    <row r="382" spans="21:70" ht="20.25">
      <c r="U382" s="170" t="s">
        <v>87</v>
      </c>
      <c r="V382" s="170"/>
      <c r="W382" s="170"/>
      <c r="X382" s="170"/>
      <c r="Y382" s="170"/>
      <c r="Z382" s="170"/>
      <c r="AA382" s="170"/>
      <c r="AB382" s="170"/>
      <c r="AC382" s="170"/>
      <c r="AD382" s="170"/>
      <c r="AE382" s="170"/>
      <c r="AF382" s="170"/>
      <c r="AG382" s="170"/>
      <c r="AH382" s="170"/>
      <c r="AI382" s="170"/>
      <c r="AJ382" s="170"/>
      <c r="AK382" s="170"/>
      <c r="AL382" s="170"/>
      <c r="AM382" s="170"/>
      <c r="AN382" s="170"/>
      <c r="AO382" s="170"/>
      <c r="AP382" s="170"/>
      <c r="AQ382" s="170"/>
      <c r="AR382" s="170"/>
      <c r="AS382" s="170"/>
      <c r="AT382" s="170"/>
      <c r="AU382" s="170"/>
      <c r="AV382" s="170"/>
      <c r="AW382" s="170"/>
      <c r="AX382" s="170"/>
      <c r="AY382" s="170"/>
      <c r="AZ382" s="170"/>
      <c r="BA382" s="170"/>
      <c r="BB382" s="170"/>
      <c r="BC382" s="170"/>
      <c r="BD382" s="170"/>
      <c r="BE382" s="170"/>
      <c r="BF382" s="170"/>
      <c r="BG382" s="170"/>
      <c r="BH382" s="170"/>
      <c r="BI382" s="170"/>
      <c r="BJ382" s="170"/>
      <c r="BK382" s="170"/>
      <c r="BL382" s="170"/>
      <c r="BM382" s="170"/>
      <c r="BN382" s="170"/>
      <c r="BO382" s="170"/>
      <c r="BP382" s="170"/>
      <c r="BQ382" s="170"/>
      <c r="BR382" s="170"/>
    </row>
    <row r="383" spans="21:70" ht="27">
      <c r="U383" s="171" t="s">
        <v>1</v>
      </c>
      <c r="V383" s="171"/>
      <c r="W383" s="171"/>
      <c r="X383" s="171"/>
      <c r="Y383" s="171"/>
      <c r="Z383" s="171"/>
      <c r="AA383" s="171"/>
      <c r="AB383" s="171"/>
      <c r="AC383" s="171"/>
      <c r="AD383" s="171"/>
      <c r="AE383" s="171"/>
      <c r="AF383" s="171"/>
      <c r="AG383" s="171"/>
      <c r="AH383" s="171"/>
      <c r="AI383" s="171"/>
      <c r="AJ383" s="171"/>
      <c r="AK383" s="171"/>
      <c r="AL383" s="171"/>
      <c r="AM383" s="171"/>
      <c r="AN383" s="171"/>
      <c r="AO383" s="171"/>
      <c r="AP383" s="171"/>
      <c r="AQ383" s="171"/>
      <c r="AR383" s="171"/>
      <c r="AS383" s="171"/>
      <c r="AT383" s="171"/>
      <c r="AU383" s="171"/>
      <c r="AV383" s="171"/>
      <c r="AW383" s="171"/>
      <c r="AX383" s="171"/>
      <c r="AY383" s="171"/>
      <c r="AZ383" s="171"/>
      <c r="BA383" s="171"/>
      <c r="BB383" s="171"/>
      <c r="BC383" s="171"/>
      <c r="BD383" s="171"/>
      <c r="BE383" s="171"/>
      <c r="BF383" s="171"/>
      <c r="BG383" s="171"/>
      <c r="BH383" s="171"/>
      <c r="BI383" s="171"/>
      <c r="BJ383" s="171"/>
      <c r="BK383" s="171"/>
      <c r="BL383" s="171"/>
      <c r="BM383" s="171"/>
      <c r="BN383" s="171"/>
      <c r="BO383" s="171"/>
      <c r="BP383" s="171"/>
      <c r="BQ383" s="171"/>
      <c r="BR383" s="171"/>
    </row>
    <row r="384" spans="21:70" ht="16.5">
      <c r="U384" s="172" t="s">
        <v>120</v>
      </c>
      <c r="V384" s="172"/>
      <c r="W384" s="172"/>
      <c r="X384" s="172"/>
      <c r="Y384" s="172"/>
      <c r="Z384" s="172"/>
      <c r="AA384" s="172"/>
      <c r="AB384" s="172"/>
      <c r="AC384" s="172"/>
      <c r="AD384" s="172"/>
      <c r="AE384" s="172"/>
      <c r="AF384" s="172"/>
      <c r="AG384" s="172"/>
      <c r="AH384" s="172"/>
      <c r="AI384" s="172"/>
      <c r="AJ384" s="172"/>
      <c r="AK384" s="172"/>
      <c r="AL384" s="172"/>
      <c r="AM384" s="172"/>
      <c r="AN384" s="172"/>
      <c r="AO384" s="172"/>
      <c r="AP384" s="172"/>
      <c r="AQ384" s="172"/>
      <c r="AR384" s="172"/>
      <c r="AS384" s="172"/>
      <c r="AT384" s="172"/>
      <c r="AU384" s="172"/>
      <c r="AV384" s="172"/>
      <c r="AW384" s="172"/>
      <c r="AX384" s="172"/>
      <c r="AY384" s="172"/>
      <c r="AZ384" s="172"/>
      <c r="BA384" s="172"/>
      <c r="BB384" s="172"/>
      <c r="BC384" s="172"/>
      <c r="BD384" s="172"/>
      <c r="BE384" s="172"/>
      <c r="BF384" s="172"/>
      <c r="BG384" s="172"/>
      <c r="BH384" s="172"/>
      <c r="BI384" s="172"/>
      <c r="BJ384" s="172"/>
      <c r="BK384" s="172"/>
      <c r="BL384" s="172"/>
      <c r="BM384" s="172"/>
      <c r="BN384" s="172"/>
      <c r="BO384" s="172"/>
      <c r="BP384" s="172"/>
      <c r="BQ384" s="172"/>
      <c r="BR384" s="172"/>
    </row>
    <row r="385" spans="21:70" ht="17.25" thickBot="1">
      <c r="U385" s="173" t="s">
        <v>88</v>
      </c>
      <c r="V385" s="173"/>
      <c r="W385" s="173"/>
      <c r="X385" s="173"/>
      <c r="Y385" s="173"/>
      <c r="Z385" s="173"/>
      <c r="AA385" s="173"/>
      <c r="AB385" s="173"/>
      <c r="AC385" s="173"/>
      <c r="AD385" s="173"/>
      <c r="AE385" s="173"/>
      <c r="AF385" s="173"/>
      <c r="AG385" s="173"/>
      <c r="AH385" s="173"/>
      <c r="AI385" s="173"/>
      <c r="AJ385" s="173"/>
      <c r="AK385" s="173"/>
      <c r="AL385" s="173"/>
      <c r="AM385" s="173"/>
      <c r="AN385" s="173"/>
      <c r="AO385" s="173"/>
      <c r="AP385" s="173"/>
      <c r="AQ385" s="173"/>
      <c r="AR385" s="173"/>
      <c r="AS385" s="173"/>
      <c r="AT385" s="173"/>
      <c r="AU385" s="173"/>
      <c r="AV385" s="173"/>
      <c r="AW385" s="173"/>
      <c r="AX385" s="173"/>
      <c r="AY385" s="173"/>
      <c r="AZ385" s="173"/>
      <c r="BA385" s="173"/>
      <c r="BB385" s="173"/>
      <c r="BC385" s="173"/>
      <c r="BD385" s="173"/>
      <c r="BE385" s="173"/>
      <c r="BF385" s="173"/>
      <c r="BG385" s="173"/>
      <c r="BH385" s="173"/>
      <c r="BI385" s="173"/>
      <c r="BJ385" s="173"/>
      <c r="BK385" s="173"/>
      <c r="BL385" s="173"/>
      <c r="BM385" s="173"/>
      <c r="BN385" s="173"/>
      <c r="BO385" s="173"/>
      <c r="BP385" s="173"/>
      <c r="BQ385" s="173"/>
      <c r="BR385" s="173"/>
    </row>
    <row r="386" spans="21:70" ht="16.5" thickTop="1">
      <c r="U386" s="57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</row>
    <row r="387" spans="21:70"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</row>
    <row r="388" spans="21:70" ht="16.5">
      <c r="U388" s="39"/>
      <c r="V388" s="39"/>
      <c r="W388" s="39"/>
      <c r="X388" s="39"/>
      <c r="Y388" s="39"/>
      <c r="Z388" s="39"/>
      <c r="AA388" s="58"/>
      <c r="AB388" s="58"/>
      <c r="AC388" s="58"/>
      <c r="AD388" s="58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150" t="s">
        <v>96</v>
      </c>
      <c r="BB388" s="150"/>
      <c r="BC388" s="150"/>
      <c r="BD388" s="150"/>
      <c r="BE388" s="150"/>
      <c r="BF388" s="150"/>
      <c r="BG388" s="150"/>
      <c r="BH388" s="153" t="str">
        <f>BH332</f>
        <v>……….</v>
      </c>
      <c r="BI388" s="153"/>
      <c r="BJ388" s="153" t="str">
        <f>BJ332</f>
        <v>………..</v>
      </c>
      <c r="BK388" s="153"/>
      <c r="BL388" s="153"/>
      <c r="BM388" s="153"/>
      <c r="BN388" s="153"/>
      <c r="BO388" s="153"/>
      <c r="BP388" s="153"/>
      <c r="BQ388" s="153"/>
      <c r="BR388" s="153"/>
    </row>
    <row r="389" spans="21:70" ht="16.5"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</row>
    <row r="390" spans="21:70" ht="16.5">
      <c r="U390" s="89" t="s">
        <v>89</v>
      </c>
      <c r="V390" s="89"/>
      <c r="W390" s="89"/>
      <c r="X390" s="89"/>
      <c r="Y390" s="89"/>
      <c r="Z390" s="58" t="s">
        <v>43</v>
      </c>
      <c r="AA390" s="89" t="str">
        <f>AA334</f>
        <v>475/         /35.03.02/2018</v>
      </c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26"/>
      <c r="AW390" s="26"/>
      <c r="AX390" s="26"/>
      <c r="AY390" s="26"/>
      <c r="AZ390" s="26"/>
      <c r="BA390" s="150" t="s">
        <v>97</v>
      </c>
      <c r="BB390" s="150"/>
      <c r="BC390" s="150"/>
      <c r="BD390" s="150"/>
      <c r="BE390" s="150"/>
      <c r="BF390" s="150"/>
      <c r="BG390" s="150"/>
      <c r="BH390" s="150"/>
      <c r="BI390" s="150"/>
      <c r="BJ390" s="150"/>
      <c r="BK390" s="150"/>
      <c r="BL390" s="150"/>
      <c r="BM390" s="150"/>
      <c r="BN390" s="150"/>
      <c r="BO390" s="150"/>
      <c r="BP390" s="150"/>
      <c r="BQ390" s="150"/>
      <c r="BR390" s="150"/>
    </row>
    <row r="391" spans="21:70" ht="16.5">
      <c r="U391" s="89" t="s">
        <v>90</v>
      </c>
      <c r="V391" s="89"/>
      <c r="W391" s="89"/>
      <c r="X391" s="89"/>
      <c r="Y391" s="89"/>
      <c r="Z391" s="58" t="s">
        <v>43</v>
      </c>
      <c r="AA391" s="89" t="s">
        <v>98</v>
      </c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  <c r="AS391" s="89"/>
      <c r="AT391" s="89"/>
      <c r="AU391" s="89"/>
      <c r="AV391" s="26"/>
      <c r="AW391" s="26"/>
      <c r="AX391" s="26"/>
      <c r="AY391" s="26"/>
      <c r="AZ391" s="26"/>
      <c r="BA391" s="150" t="s">
        <v>95</v>
      </c>
      <c r="BB391" s="150"/>
      <c r="BC391" s="150"/>
      <c r="BD391" s="150"/>
      <c r="BE391" s="150"/>
      <c r="BF391" s="105" t="str">
        <f>BF335</f>
        <v>Kepala  Kel. ………………….. Kecamatan ………………….. Kabupaten …………………… Propinsi ……………………</v>
      </c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</row>
    <row r="392" spans="21:70" ht="16.5">
      <c r="U392" s="89" t="s">
        <v>91</v>
      </c>
      <c r="V392" s="89"/>
      <c r="W392" s="89"/>
      <c r="X392" s="89"/>
      <c r="Y392" s="89"/>
      <c r="Z392" s="58" t="s">
        <v>43</v>
      </c>
      <c r="AA392" s="89" t="s">
        <v>99</v>
      </c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  <c r="AS392" s="89"/>
      <c r="AT392" s="89"/>
      <c r="AU392" s="89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</row>
    <row r="393" spans="21:70" ht="16.5">
      <c r="U393" s="89" t="s">
        <v>92</v>
      </c>
      <c r="V393" s="89"/>
      <c r="W393" s="89"/>
      <c r="X393" s="89"/>
      <c r="Y393" s="89"/>
      <c r="Z393" s="58" t="s">
        <v>43</v>
      </c>
      <c r="AA393" s="124" t="s">
        <v>101</v>
      </c>
      <c r="AB393" s="124"/>
      <c r="AC393" s="124"/>
      <c r="AD393" s="124"/>
      <c r="AE393" s="124"/>
      <c r="AF393" s="124"/>
      <c r="AG393" s="124"/>
      <c r="AH393" s="124"/>
      <c r="AI393" s="124"/>
      <c r="AJ393" s="124"/>
      <c r="AK393" s="124"/>
      <c r="AL393" s="124"/>
      <c r="AM393" s="124"/>
      <c r="AN393" s="124"/>
      <c r="AO393" s="124"/>
      <c r="AP393" s="124"/>
      <c r="AQ393" s="124"/>
      <c r="AR393" s="124"/>
      <c r="AS393" s="124"/>
      <c r="AT393" s="59"/>
      <c r="AU393" s="59"/>
      <c r="AV393" s="59"/>
      <c r="AW393" s="26"/>
      <c r="AX393" s="26"/>
      <c r="AY393" s="26"/>
      <c r="AZ393" s="26"/>
      <c r="BA393" s="26"/>
      <c r="BB393" s="85"/>
      <c r="BC393" s="26"/>
      <c r="BD393" s="26"/>
      <c r="BE393" s="26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</row>
    <row r="394" spans="21:70" ht="16.5"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</row>
    <row r="395" spans="21:70" ht="16.5"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</row>
    <row r="396" spans="21:70" ht="16.5"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</row>
    <row r="397" spans="21:70" ht="15.75">
      <c r="U397" s="39"/>
      <c r="V397" s="39"/>
      <c r="W397" s="166" t="s">
        <v>109</v>
      </c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6"/>
      <c r="AH397" s="166"/>
      <c r="AI397" s="166"/>
      <c r="AJ397" s="166"/>
      <c r="AK397" s="166"/>
      <c r="AL397" s="166"/>
      <c r="AM397" s="166"/>
      <c r="AN397" s="166"/>
      <c r="AO397" s="166"/>
      <c r="AP397" s="166"/>
      <c r="AQ397" s="166"/>
      <c r="AR397" s="166"/>
      <c r="AS397" s="166"/>
      <c r="AT397" s="166"/>
      <c r="AU397" s="166"/>
      <c r="AV397" s="166"/>
      <c r="AW397" s="166"/>
      <c r="AX397" s="166"/>
      <c r="AY397" s="166"/>
      <c r="AZ397" s="166"/>
      <c r="BA397" s="166"/>
      <c r="BB397" s="166"/>
      <c r="BC397" s="166"/>
      <c r="BD397" s="166"/>
      <c r="BE397" s="166"/>
      <c r="BF397" s="166"/>
      <c r="BG397" s="166"/>
      <c r="BH397" s="166"/>
      <c r="BI397" s="166"/>
      <c r="BJ397" s="166"/>
      <c r="BK397" s="166"/>
      <c r="BL397" s="166"/>
      <c r="BM397" s="166"/>
      <c r="BN397" s="166"/>
      <c r="BO397" s="166"/>
      <c r="BP397" s="166"/>
      <c r="BQ397" s="166"/>
      <c r="BR397" s="166"/>
    </row>
    <row r="398" spans="21:70" ht="15.75">
      <c r="U398" s="168" t="s">
        <v>100</v>
      </c>
      <c r="V398" s="168"/>
      <c r="W398" s="168"/>
      <c r="X398" s="168"/>
      <c r="Y398" s="168"/>
      <c r="Z398" s="168"/>
      <c r="AA398" s="168"/>
      <c r="AB398" s="168"/>
      <c r="AC398" s="168"/>
      <c r="AD398" s="168"/>
      <c r="AE398" s="168"/>
      <c r="AF398" s="168"/>
      <c r="AG398" s="168"/>
      <c r="AH398" s="168"/>
      <c r="AI398" s="168"/>
      <c r="AJ398" s="168"/>
      <c r="AK398" s="168"/>
      <c r="AL398" s="168"/>
      <c r="AM398" s="168"/>
      <c r="AN398" s="168"/>
      <c r="AO398" s="168"/>
      <c r="AP398" s="168"/>
      <c r="AQ398" s="168"/>
      <c r="AR398" s="168"/>
      <c r="AS398" s="168"/>
      <c r="AT398" s="168"/>
      <c r="AU398" s="168"/>
      <c r="AV398" s="168"/>
      <c r="AW398" s="168"/>
      <c r="AX398" s="168"/>
      <c r="AY398" s="168"/>
      <c r="AZ398" s="168"/>
      <c r="BA398" s="168"/>
      <c r="BB398" s="168"/>
      <c r="BC398" s="168"/>
      <c r="BD398" s="168"/>
      <c r="BE398" s="168"/>
      <c r="BF398" s="168"/>
      <c r="BG398" s="168"/>
      <c r="BH398" s="168"/>
      <c r="BI398" s="168"/>
      <c r="BJ398" s="168"/>
      <c r="BK398" s="168"/>
      <c r="BL398" s="168"/>
      <c r="BM398" s="168"/>
      <c r="BN398" s="168"/>
      <c r="BO398" s="168"/>
      <c r="BP398" s="168"/>
      <c r="BQ398" s="168"/>
      <c r="BR398" s="168"/>
    </row>
    <row r="399" spans="21:70" ht="15.75">
      <c r="U399" s="86"/>
      <c r="V399" s="86"/>
      <c r="W399" s="86"/>
      <c r="X399" s="86"/>
      <c r="Y399" s="86"/>
      <c r="Z399" s="86"/>
      <c r="AA399" s="86"/>
      <c r="AB399" s="86"/>
      <c r="AC399" s="86"/>
      <c r="AD399" s="86"/>
      <c r="AE399" s="86"/>
      <c r="AF399" s="86"/>
      <c r="AG399" s="86"/>
      <c r="AH399" s="86"/>
      <c r="AI399" s="86"/>
      <c r="AJ399" s="86"/>
      <c r="AK399" s="86"/>
      <c r="AL399" s="86"/>
      <c r="AM399" s="86"/>
      <c r="AN399" s="86"/>
      <c r="AO399" s="86"/>
      <c r="AP399" s="86"/>
      <c r="AQ399" s="86"/>
      <c r="AR399" s="86"/>
      <c r="AS399" s="86"/>
      <c r="AT399" s="86"/>
      <c r="AU399" s="86"/>
      <c r="AV399" s="86"/>
      <c r="AW399" s="86"/>
      <c r="AX399" s="86"/>
      <c r="AY399" s="86"/>
      <c r="AZ399" s="86"/>
      <c r="BA399" s="86"/>
      <c r="BB399" s="86"/>
      <c r="BC399" s="86"/>
      <c r="BD399" s="86"/>
      <c r="BE399" s="86"/>
      <c r="BF399" s="86"/>
      <c r="BG399" s="86"/>
      <c r="BH399" s="86"/>
      <c r="BI399" s="86"/>
      <c r="BJ399" s="86"/>
      <c r="BK399" s="86"/>
      <c r="BL399" s="86"/>
      <c r="BM399" s="86"/>
      <c r="BN399" s="86"/>
      <c r="BO399" s="86"/>
      <c r="BP399" s="86"/>
      <c r="BQ399" s="86"/>
      <c r="BR399" s="86"/>
    </row>
    <row r="400" spans="21:70" ht="15.75">
      <c r="U400" s="39"/>
      <c r="V400" s="39"/>
      <c r="W400" s="60" t="s">
        <v>102</v>
      </c>
      <c r="X400" s="61"/>
      <c r="Y400" s="89" t="s">
        <v>21</v>
      </c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58" t="s">
        <v>43</v>
      </c>
      <c r="AN400" s="174" t="str">
        <f>AN344</f>
        <v>………………………….</v>
      </c>
      <c r="AO400" s="174"/>
      <c r="AP400" s="174"/>
      <c r="AQ400" s="174"/>
      <c r="AR400" s="174"/>
      <c r="AS400" s="174"/>
      <c r="AT400" s="174"/>
      <c r="AU400" s="174"/>
      <c r="AV400" s="174"/>
      <c r="AW400" s="174"/>
      <c r="AX400" s="174"/>
      <c r="AY400" s="174"/>
      <c r="AZ400" s="174"/>
      <c r="BA400" s="174"/>
      <c r="BB400" s="174"/>
      <c r="BC400" s="174"/>
      <c r="BD400" s="174"/>
      <c r="BE400" s="174"/>
      <c r="BF400" s="174"/>
      <c r="BG400" s="174"/>
      <c r="BH400" s="174"/>
      <c r="BI400" s="174"/>
      <c r="BJ400" s="174"/>
      <c r="BK400" s="174"/>
      <c r="BL400" s="174"/>
      <c r="BM400" s="174"/>
      <c r="BN400" s="174"/>
      <c r="BO400" s="174"/>
      <c r="BP400" s="174"/>
      <c r="BQ400" s="174"/>
      <c r="BR400" s="174"/>
    </row>
    <row r="401" spans="21:70" ht="15.75">
      <c r="U401" s="39"/>
      <c r="V401" s="39"/>
      <c r="W401" s="60" t="s">
        <v>103</v>
      </c>
      <c r="X401" s="58"/>
      <c r="Y401" s="89" t="s">
        <v>106</v>
      </c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58" t="s">
        <v>43</v>
      </c>
      <c r="AN401" s="89" t="str">
        <f>AN345</f>
        <v>…………..,   ….  -- …..  -- ……..</v>
      </c>
      <c r="AO401" s="89"/>
      <c r="AP401" s="89"/>
      <c r="AQ401" s="89"/>
      <c r="AR401" s="89"/>
      <c r="AS401" s="89"/>
      <c r="AT401" s="89"/>
      <c r="AU401" s="89"/>
      <c r="AV401" s="89"/>
      <c r="AW401" s="89"/>
      <c r="AX401" s="89"/>
      <c r="AY401" s="89"/>
      <c r="AZ401" s="89"/>
      <c r="BA401" s="89"/>
      <c r="BB401" s="89"/>
      <c r="BC401" s="89"/>
      <c r="BD401" s="89"/>
      <c r="BE401" s="89"/>
      <c r="BF401" s="89"/>
      <c r="BG401" s="89"/>
      <c r="BH401" s="89"/>
      <c r="BI401" s="89"/>
      <c r="BJ401" s="89"/>
      <c r="BK401" s="89"/>
      <c r="BL401" s="89"/>
      <c r="BM401" s="89"/>
      <c r="BN401" s="89"/>
      <c r="BO401" s="89"/>
      <c r="BP401" s="89"/>
      <c r="BQ401" s="89"/>
      <c r="BR401" s="89"/>
    </row>
    <row r="402" spans="21:70" ht="15.75">
      <c r="U402" s="39"/>
      <c r="V402" s="39"/>
      <c r="W402" s="60" t="s">
        <v>104</v>
      </c>
      <c r="X402" s="58"/>
      <c r="Y402" s="89" t="s">
        <v>107</v>
      </c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58" t="s">
        <v>43</v>
      </c>
      <c r="AN402" s="89" t="str">
        <f>AN346</f>
        <v>……………………</v>
      </c>
      <c r="AO402" s="89"/>
      <c r="AP402" s="89"/>
      <c r="AQ402" s="89"/>
      <c r="AR402" s="89"/>
      <c r="AS402" s="89"/>
      <c r="AT402" s="89"/>
      <c r="AU402" s="89"/>
      <c r="AV402" s="89"/>
      <c r="AW402" s="89"/>
      <c r="AX402" s="89"/>
      <c r="AY402" s="89"/>
      <c r="AZ402" s="89"/>
      <c r="BA402" s="89"/>
      <c r="BB402" s="89"/>
      <c r="BC402" s="89"/>
      <c r="BD402" s="89"/>
      <c r="BE402" s="89"/>
      <c r="BF402" s="89"/>
      <c r="BG402" s="89"/>
      <c r="BH402" s="89"/>
      <c r="BI402" s="89"/>
      <c r="BJ402" s="89"/>
      <c r="BK402" s="89"/>
      <c r="BL402" s="89"/>
      <c r="BM402" s="89"/>
      <c r="BN402" s="89"/>
      <c r="BO402" s="89"/>
      <c r="BP402" s="89"/>
      <c r="BQ402" s="89"/>
      <c r="BR402" s="89"/>
    </row>
    <row r="403" spans="21:70" ht="16.5">
      <c r="U403" s="39"/>
      <c r="V403" s="39"/>
      <c r="W403" s="60" t="s">
        <v>105</v>
      </c>
      <c r="X403" s="58"/>
      <c r="Y403" s="89" t="s">
        <v>108</v>
      </c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26" t="s">
        <v>43</v>
      </c>
      <c r="AN403" s="150" t="str">
        <f>AN347</f>
        <v>RT ………. RW ………. Dusun ………. Desa Ngulungkulon</v>
      </c>
      <c r="AO403" s="150"/>
      <c r="AP403" s="150"/>
      <c r="AQ403" s="150"/>
      <c r="AR403" s="150"/>
      <c r="AS403" s="150"/>
      <c r="AT403" s="150"/>
      <c r="AU403" s="150"/>
      <c r="AV403" s="150"/>
      <c r="AW403" s="150"/>
      <c r="AX403" s="150"/>
      <c r="AY403" s="150"/>
      <c r="AZ403" s="150"/>
      <c r="BA403" s="150"/>
      <c r="BB403" s="150"/>
      <c r="BC403" s="150"/>
      <c r="BD403" s="150"/>
      <c r="BE403" s="150"/>
      <c r="BF403" s="150"/>
      <c r="BG403" s="150"/>
      <c r="BH403" s="150"/>
      <c r="BI403" s="150"/>
      <c r="BJ403" s="150"/>
      <c r="BK403" s="150"/>
      <c r="BL403" s="150"/>
      <c r="BM403" s="150"/>
      <c r="BN403" s="150"/>
      <c r="BO403" s="150"/>
      <c r="BP403" s="150"/>
      <c r="BQ403" s="150"/>
      <c r="BR403" s="150"/>
    </row>
    <row r="404" spans="21:70" ht="16.5">
      <c r="U404" s="39"/>
      <c r="V404" s="39"/>
      <c r="W404" s="60"/>
      <c r="X404" s="58"/>
      <c r="Y404" s="58"/>
      <c r="Z404" s="58"/>
      <c r="AA404" s="58"/>
      <c r="AB404" s="58"/>
      <c r="AC404" s="58"/>
      <c r="AD404" s="58"/>
      <c r="AE404" s="26"/>
      <c r="AF404" s="26"/>
      <c r="AG404" s="26"/>
      <c r="AH404" s="26"/>
      <c r="AI404" s="26"/>
      <c r="AJ404" s="26"/>
      <c r="AK404" s="26"/>
      <c r="AL404" s="26"/>
      <c r="AM404" s="26"/>
      <c r="AN404" s="150" t="str">
        <f>AN348</f>
        <v>Kecamatan Munjungan Kabupaten Trenggalek</v>
      </c>
      <c r="AO404" s="150"/>
      <c r="AP404" s="150"/>
      <c r="AQ404" s="150"/>
      <c r="AR404" s="150"/>
      <c r="AS404" s="150"/>
      <c r="AT404" s="150"/>
      <c r="AU404" s="150"/>
      <c r="AV404" s="150"/>
      <c r="AW404" s="150"/>
      <c r="AX404" s="150"/>
      <c r="AY404" s="150"/>
      <c r="AZ404" s="150"/>
      <c r="BA404" s="150"/>
      <c r="BB404" s="150"/>
      <c r="BC404" s="150"/>
      <c r="BD404" s="150"/>
      <c r="BE404" s="150"/>
      <c r="BF404" s="150"/>
      <c r="BG404" s="150"/>
      <c r="BH404" s="150"/>
      <c r="BI404" s="150"/>
      <c r="BJ404" s="150"/>
      <c r="BK404" s="150"/>
      <c r="BL404" s="150"/>
      <c r="BM404" s="150"/>
      <c r="BN404" s="150"/>
      <c r="BO404" s="150"/>
      <c r="BP404" s="150"/>
      <c r="BQ404" s="150"/>
      <c r="BR404" s="150"/>
    </row>
    <row r="405" spans="21:70" ht="16.5">
      <c r="U405" s="39"/>
      <c r="V405" s="39"/>
      <c r="W405" s="60"/>
      <c r="X405" s="58"/>
      <c r="Y405" s="58"/>
      <c r="Z405" s="58"/>
      <c r="AA405" s="58"/>
      <c r="AB405" s="58"/>
      <c r="AC405" s="58"/>
      <c r="AD405" s="58"/>
      <c r="AE405" s="26"/>
      <c r="AF405" s="26"/>
      <c r="AG405" s="26"/>
      <c r="AH405" s="26"/>
      <c r="AI405" s="26"/>
      <c r="AJ405" s="26"/>
      <c r="AK405" s="26"/>
      <c r="AL405" s="26"/>
      <c r="AM405" s="26"/>
      <c r="AN405" s="150" t="s">
        <v>116</v>
      </c>
      <c r="AO405" s="150"/>
      <c r="AP405" s="150"/>
      <c r="AQ405" s="150"/>
      <c r="AR405" s="150"/>
      <c r="AS405" s="150"/>
      <c r="AT405" s="150"/>
      <c r="AU405" s="150"/>
      <c r="AV405" s="150"/>
      <c r="AW405" s="150"/>
      <c r="AX405" s="150"/>
      <c r="AY405" s="150"/>
      <c r="AZ405" s="150"/>
      <c r="BA405" s="150"/>
      <c r="BB405" s="150"/>
      <c r="BC405" s="150"/>
      <c r="BD405" s="150"/>
      <c r="BE405" s="150"/>
      <c r="BF405" s="150"/>
      <c r="BG405" s="150"/>
      <c r="BH405" s="150"/>
      <c r="BI405" s="150"/>
      <c r="BJ405" s="150"/>
      <c r="BK405" s="150"/>
      <c r="BL405" s="150"/>
      <c r="BM405" s="150"/>
      <c r="BN405" s="150"/>
      <c r="BO405" s="150"/>
      <c r="BP405" s="150"/>
      <c r="BQ405" s="150"/>
      <c r="BR405" s="26"/>
    </row>
    <row r="406" spans="21:70" ht="16.5">
      <c r="U406" s="39"/>
      <c r="V406" s="39"/>
      <c r="W406" s="60"/>
      <c r="X406" s="58"/>
      <c r="Y406" s="58"/>
      <c r="Z406" s="58"/>
      <c r="AA406" s="58"/>
      <c r="AB406" s="58"/>
      <c r="AC406" s="58"/>
      <c r="AD406" s="58"/>
      <c r="AE406" s="26"/>
      <c r="AF406" s="26"/>
      <c r="AG406" s="26"/>
      <c r="AH406" s="26"/>
      <c r="AI406" s="26"/>
      <c r="AJ406" s="26"/>
      <c r="AK406" s="26"/>
      <c r="AL406" s="26"/>
      <c r="AM406" s="26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26"/>
    </row>
    <row r="407" spans="21:70" ht="15.75">
      <c r="U407" s="39"/>
      <c r="V407" s="39"/>
      <c r="W407" s="60"/>
      <c r="X407" s="58"/>
      <c r="Y407" s="58"/>
      <c r="Z407" s="58"/>
      <c r="AA407" s="89" t="s">
        <v>110</v>
      </c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  <c r="AS407" s="89"/>
      <c r="AT407" s="89"/>
      <c r="AU407" s="89"/>
      <c r="AV407" s="89"/>
      <c r="AW407" s="89"/>
      <c r="AX407" s="89"/>
      <c r="AY407" s="89"/>
      <c r="AZ407" s="89"/>
      <c r="BA407" s="89"/>
      <c r="BB407" s="89"/>
      <c r="BC407" s="89"/>
      <c r="BD407" s="89"/>
      <c r="BE407" s="89"/>
      <c r="BF407" s="89"/>
      <c r="BG407" s="89"/>
      <c r="BH407" s="89"/>
      <c r="BI407" s="89"/>
      <c r="BJ407" s="89"/>
      <c r="BK407" s="89"/>
      <c r="BL407" s="89"/>
      <c r="BM407" s="89"/>
      <c r="BN407" s="89"/>
      <c r="BO407" s="89"/>
      <c r="BP407" s="89"/>
      <c r="BQ407" s="89"/>
      <c r="BR407" s="89"/>
    </row>
    <row r="408" spans="21:70" ht="16.5">
      <c r="U408" s="39"/>
      <c r="V408" s="39"/>
      <c r="W408" s="60"/>
      <c r="X408" s="58"/>
      <c r="Y408" s="58"/>
      <c r="Z408" s="58"/>
      <c r="AA408" s="58"/>
      <c r="AB408" s="58"/>
      <c r="AC408" s="58"/>
      <c r="AD408" s="58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</row>
    <row r="409" spans="21:70" ht="16.5">
      <c r="U409" s="39"/>
      <c r="V409" s="39"/>
      <c r="W409" s="60" t="s">
        <v>102</v>
      </c>
      <c r="X409" s="58"/>
      <c r="Y409" s="89" t="str">
        <f>Y353</f>
        <v>Kel.</v>
      </c>
      <c r="Z409" s="89"/>
      <c r="AA409" s="89"/>
      <c r="AB409" s="89"/>
      <c r="AC409" s="89"/>
      <c r="AD409" s="89"/>
      <c r="AE409" s="89"/>
      <c r="AF409" s="89"/>
      <c r="AG409" s="89"/>
      <c r="AH409" s="26"/>
      <c r="AI409" s="26"/>
      <c r="AJ409" s="26"/>
      <c r="AK409" s="26"/>
      <c r="AL409" s="26"/>
      <c r="AM409" s="26" t="s">
        <v>43</v>
      </c>
      <c r="AN409" s="150" t="str">
        <f>AN353</f>
        <v>…………………..</v>
      </c>
      <c r="AO409" s="150"/>
      <c r="AP409" s="150"/>
      <c r="AQ409" s="150"/>
      <c r="AR409" s="150"/>
      <c r="AS409" s="150"/>
      <c r="AT409" s="150"/>
      <c r="AU409" s="150"/>
      <c r="AV409" s="150"/>
      <c r="AW409" s="150"/>
      <c r="AX409" s="150"/>
      <c r="AY409" s="150"/>
      <c r="AZ409" s="150"/>
      <c r="BA409" s="150"/>
      <c r="BB409" s="150"/>
      <c r="BC409" s="150"/>
      <c r="BD409" s="150"/>
      <c r="BE409" s="150"/>
      <c r="BF409" s="150"/>
      <c r="BG409" s="150"/>
      <c r="BH409" s="150"/>
      <c r="BI409" s="150"/>
      <c r="BJ409" s="150"/>
      <c r="BK409" s="150"/>
      <c r="BL409" s="150"/>
      <c r="BM409" s="150"/>
      <c r="BN409" s="150"/>
      <c r="BO409" s="150"/>
      <c r="BP409" s="150"/>
      <c r="BQ409" s="150"/>
      <c r="BR409" s="150"/>
    </row>
    <row r="410" spans="21:70" ht="16.5">
      <c r="U410" s="39"/>
      <c r="V410" s="39"/>
      <c r="W410" s="60" t="s">
        <v>103</v>
      </c>
      <c r="X410" s="58"/>
      <c r="Y410" s="89" t="str">
        <f>Y354</f>
        <v>Kecamatan</v>
      </c>
      <c r="Z410" s="89"/>
      <c r="AA410" s="89"/>
      <c r="AB410" s="89"/>
      <c r="AC410" s="89"/>
      <c r="AD410" s="89"/>
      <c r="AE410" s="89"/>
      <c r="AF410" s="89"/>
      <c r="AG410" s="89"/>
      <c r="AH410" s="26"/>
      <c r="AI410" s="26"/>
      <c r="AJ410" s="26"/>
      <c r="AK410" s="26"/>
      <c r="AL410" s="26"/>
      <c r="AM410" s="26" t="s">
        <v>43</v>
      </c>
      <c r="AN410" s="150" t="str">
        <f>AN354</f>
        <v>…………………..</v>
      </c>
      <c r="AO410" s="150"/>
      <c r="AP410" s="150"/>
      <c r="AQ410" s="150"/>
      <c r="AR410" s="150"/>
      <c r="AS410" s="150"/>
      <c r="AT410" s="150"/>
      <c r="AU410" s="150"/>
      <c r="AV410" s="150"/>
      <c r="AW410" s="150"/>
      <c r="AX410" s="150"/>
      <c r="AY410" s="150"/>
      <c r="AZ410" s="150"/>
      <c r="BA410" s="150"/>
      <c r="BB410" s="150"/>
      <c r="BC410" s="150"/>
      <c r="BD410" s="150"/>
      <c r="BE410" s="150"/>
      <c r="BF410" s="150"/>
      <c r="BG410" s="150"/>
      <c r="BH410" s="150"/>
      <c r="BI410" s="150"/>
      <c r="BJ410" s="150"/>
      <c r="BK410" s="150"/>
      <c r="BL410" s="150"/>
      <c r="BM410" s="150"/>
      <c r="BN410" s="150"/>
      <c r="BO410" s="150"/>
      <c r="BP410" s="150"/>
      <c r="BQ410" s="150"/>
      <c r="BR410" s="150"/>
    </row>
    <row r="411" spans="21:70" ht="16.5">
      <c r="U411" s="39"/>
      <c r="V411" s="39"/>
      <c r="W411" s="60" t="s">
        <v>104</v>
      </c>
      <c r="X411" s="58"/>
      <c r="Y411" s="89" t="str">
        <f>Y355</f>
        <v>Kabupaten</v>
      </c>
      <c r="Z411" s="89"/>
      <c r="AA411" s="89"/>
      <c r="AB411" s="89"/>
      <c r="AC411" s="89"/>
      <c r="AD411" s="89"/>
      <c r="AE411" s="89"/>
      <c r="AF411" s="89"/>
      <c r="AG411" s="89"/>
      <c r="AH411" s="26"/>
      <c r="AI411" s="26"/>
      <c r="AJ411" s="26"/>
      <c r="AK411" s="26"/>
      <c r="AL411" s="26"/>
      <c r="AM411" s="26" t="s">
        <v>43</v>
      </c>
      <c r="AN411" s="150" t="str">
        <f>AN355</f>
        <v>……………………</v>
      </c>
      <c r="AO411" s="150"/>
      <c r="AP411" s="150"/>
      <c r="AQ411" s="150"/>
      <c r="AR411" s="150"/>
      <c r="AS411" s="150"/>
      <c r="AT411" s="150"/>
      <c r="AU411" s="150"/>
      <c r="AV411" s="150"/>
      <c r="AW411" s="150"/>
      <c r="AX411" s="150"/>
      <c r="AY411" s="150"/>
      <c r="AZ411" s="150"/>
      <c r="BA411" s="150"/>
      <c r="BB411" s="150"/>
      <c r="BC411" s="150"/>
      <c r="BD411" s="150"/>
      <c r="BE411" s="150"/>
      <c r="BF411" s="150"/>
      <c r="BG411" s="150"/>
      <c r="BH411" s="150"/>
      <c r="BI411" s="150"/>
      <c r="BJ411" s="150"/>
      <c r="BK411" s="150"/>
      <c r="BL411" s="150"/>
      <c r="BM411" s="150"/>
      <c r="BN411" s="150"/>
      <c r="BO411" s="150"/>
      <c r="BP411" s="150"/>
      <c r="BQ411" s="150"/>
      <c r="BR411" s="150"/>
    </row>
    <row r="412" spans="21:70" ht="16.5">
      <c r="U412" s="39"/>
      <c r="V412" s="39"/>
      <c r="W412" s="60" t="s">
        <v>105</v>
      </c>
      <c r="X412" s="58"/>
      <c r="Y412" s="89" t="str">
        <f>Y356</f>
        <v>Propinsi</v>
      </c>
      <c r="Z412" s="89"/>
      <c r="AA412" s="89"/>
      <c r="AB412" s="89"/>
      <c r="AC412" s="89"/>
      <c r="AD412" s="89"/>
      <c r="AE412" s="89"/>
      <c r="AF412" s="89"/>
      <c r="AG412" s="89"/>
      <c r="AH412" s="26"/>
      <c r="AI412" s="26"/>
      <c r="AJ412" s="26"/>
      <c r="AK412" s="26"/>
      <c r="AL412" s="26"/>
      <c r="AM412" s="26" t="s">
        <v>43</v>
      </c>
      <c r="AN412" s="150" t="str">
        <f>AN356</f>
        <v>……………………</v>
      </c>
      <c r="AO412" s="150"/>
      <c r="AP412" s="150"/>
      <c r="AQ412" s="150"/>
      <c r="AR412" s="150"/>
      <c r="AS412" s="150"/>
      <c r="AT412" s="150"/>
      <c r="AU412" s="150"/>
      <c r="AV412" s="150"/>
      <c r="AW412" s="150"/>
      <c r="AX412" s="150"/>
      <c r="AY412" s="150"/>
      <c r="AZ412" s="150"/>
      <c r="BA412" s="150"/>
      <c r="BB412" s="150"/>
      <c r="BC412" s="150"/>
      <c r="BD412" s="150"/>
      <c r="BE412" s="150"/>
      <c r="BF412" s="150"/>
      <c r="BG412" s="150"/>
      <c r="BH412" s="150"/>
      <c r="BI412" s="150"/>
      <c r="BJ412" s="150"/>
      <c r="BK412" s="150"/>
      <c r="BL412" s="150"/>
      <c r="BM412" s="150"/>
      <c r="BN412" s="150"/>
      <c r="BO412" s="150"/>
      <c r="BP412" s="150"/>
      <c r="BQ412" s="150"/>
      <c r="BR412" s="150"/>
    </row>
    <row r="413" spans="21:70" ht="16.5">
      <c r="U413" s="39"/>
      <c r="V413" s="39"/>
      <c r="W413" s="60" t="s">
        <v>111</v>
      </c>
      <c r="X413" s="58"/>
      <c r="Y413" s="89" t="s">
        <v>112</v>
      </c>
      <c r="Z413" s="89"/>
      <c r="AA413" s="89"/>
      <c r="AB413" s="89"/>
      <c r="AC413" s="89"/>
      <c r="AD413" s="89"/>
      <c r="AE413" s="89"/>
      <c r="AF413" s="89"/>
      <c r="AG413" s="89"/>
      <c r="AH413" s="26"/>
      <c r="AI413" s="26"/>
      <c r="AJ413" s="26"/>
      <c r="AK413" s="26"/>
      <c r="AL413" s="26"/>
      <c r="AM413" s="26" t="s">
        <v>43</v>
      </c>
      <c r="AN413" s="150" t="str">
        <f>AN357</f>
        <v>Pindah Tempat</v>
      </c>
      <c r="AO413" s="150"/>
      <c r="AP413" s="150"/>
      <c r="AQ413" s="150"/>
      <c r="AR413" s="150"/>
      <c r="AS413" s="150"/>
      <c r="AT413" s="150"/>
      <c r="AU413" s="150"/>
      <c r="AV413" s="150"/>
      <c r="AW413" s="150"/>
      <c r="AX413" s="150"/>
      <c r="AY413" s="150"/>
      <c r="AZ413" s="150"/>
      <c r="BA413" s="150"/>
      <c r="BB413" s="150"/>
      <c r="BC413" s="150"/>
      <c r="BD413" s="150"/>
      <c r="BE413" s="150"/>
      <c r="BF413" s="150"/>
      <c r="BG413" s="150"/>
      <c r="BH413" s="150"/>
      <c r="BI413" s="150"/>
      <c r="BJ413" s="150"/>
      <c r="BK413" s="150"/>
      <c r="BL413" s="150"/>
      <c r="BM413" s="150"/>
      <c r="BN413" s="150"/>
      <c r="BO413" s="150"/>
      <c r="BP413" s="150"/>
      <c r="BQ413" s="150"/>
      <c r="BR413" s="150"/>
    </row>
    <row r="414" spans="21:70" ht="16.5">
      <c r="U414" s="39"/>
      <c r="V414" s="39"/>
      <c r="W414" s="60"/>
      <c r="X414" s="58"/>
      <c r="Y414" s="58"/>
      <c r="Z414" s="58"/>
      <c r="AA414" s="58"/>
      <c r="AB414" s="58"/>
      <c r="AC414" s="58"/>
      <c r="AD414" s="58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</row>
    <row r="415" spans="21:70" ht="16.5">
      <c r="U415" s="39"/>
      <c r="V415" s="39"/>
      <c r="W415" s="60"/>
      <c r="X415" s="58"/>
      <c r="Y415" s="58"/>
      <c r="Z415" s="58"/>
      <c r="AA415" s="58"/>
      <c r="AB415" s="58"/>
      <c r="AC415" s="58"/>
      <c r="AD415" s="58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</row>
    <row r="416" spans="21:70">
      <c r="U416" s="166" t="s">
        <v>113</v>
      </c>
      <c r="V416" s="166"/>
      <c r="W416" s="166"/>
      <c r="X416" s="166"/>
      <c r="Y416" s="166"/>
      <c r="Z416" s="166"/>
      <c r="AA416" s="166"/>
      <c r="AB416" s="166"/>
      <c r="AC416" s="166"/>
      <c r="AD416" s="166"/>
      <c r="AE416" s="166"/>
      <c r="AF416" s="166"/>
      <c r="AG416" s="166"/>
      <c r="AH416" s="166"/>
      <c r="AI416" s="166"/>
      <c r="AJ416" s="166"/>
      <c r="AK416" s="166"/>
      <c r="AL416" s="166"/>
      <c r="AM416" s="166"/>
      <c r="AN416" s="166"/>
      <c r="AO416" s="166"/>
      <c r="AP416" s="166"/>
      <c r="AQ416" s="166"/>
      <c r="AR416" s="166"/>
      <c r="AS416" s="166"/>
      <c r="AT416" s="166"/>
      <c r="AU416" s="166"/>
      <c r="AV416" s="166"/>
      <c r="AW416" s="166"/>
      <c r="AX416" s="166"/>
      <c r="AY416" s="166"/>
      <c r="AZ416" s="166"/>
      <c r="BA416" s="166"/>
      <c r="BB416" s="166"/>
      <c r="BC416" s="166"/>
      <c r="BD416" s="166"/>
      <c r="BE416" s="166"/>
      <c r="BF416" s="166"/>
      <c r="BG416" s="166"/>
      <c r="BH416" s="166"/>
      <c r="BI416" s="166"/>
      <c r="BJ416" s="166"/>
      <c r="BK416" s="166"/>
      <c r="BL416" s="166"/>
      <c r="BM416" s="166"/>
      <c r="BN416" s="166"/>
      <c r="BO416" s="166"/>
      <c r="BP416" s="166"/>
      <c r="BQ416" s="166"/>
      <c r="BR416" s="166"/>
    </row>
    <row r="417" spans="21:70">
      <c r="U417" s="166"/>
      <c r="V417" s="166"/>
      <c r="W417" s="166"/>
      <c r="X417" s="166"/>
      <c r="Y417" s="166"/>
      <c r="Z417" s="166"/>
      <c r="AA417" s="166"/>
      <c r="AB417" s="166"/>
      <c r="AC417" s="166"/>
      <c r="AD417" s="166"/>
      <c r="AE417" s="166"/>
      <c r="AF417" s="166"/>
      <c r="AG417" s="166"/>
      <c r="AH417" s="166"/>
      <c r="AI417" s="166"/>
      <c r="AJ417" s="166"/>
      <c r="AK417" s="166"/>
      <c r="AL417" s="166"/>
      <c r="AM417" s="166"/>
      <c r="AN417" s="166"/>
      <c r="AO417" s="166"/>
      <c r="AP417" s="166"/>
      <c r="AQ417" s="166"/>
      <c r="AR417" s="166"/>
      <c r="AS417" s="166"/>
      <c r="AT417" s="166"/>
      <c r="AU417" s="166"/>
      <c r="AV417" s="166"/>
      <c r="AW417" s="166"/>
      <c r="AX417" s="166"/>
      <c r="AY417" s="166"/>
      <c r="AZ417" s="166"/>
      <c r="BA417" s="166"/>
      <c r="BB417" s="166"/>
      <c r="BC417" s="166"/>
      <c r="BD417" s="166"/>
      <c r="BE417" s="166"/>
      <c r="BF417" s="166"/>
      <c r="BG417" s="166"/>
      <c r="BH417" s="166"/>
      <c r="BI417" s="166"/>
      <c r="BJ417" s="166"/>
      <c r="BK417" s="166"/>
      <c r="BL417" s="166"/>
      <c r="BM417" s="166"/>
      <c r="BN417" s="166"/>
      <c r="BO417" s="166"/>
      <c r="BP417" s="166"/>
      <c r="BQ417" s="166"/>
      <c r="BR417" s="166"/>
    </row>
    <row r="418" spans="21:70" ht="16.5">
      <c r="U418" s="39"/>
      <c r="V418" s="39"/>
      <c r="W418" s="58"/>
      <c r="X418" s="58"/>
      <c r="Y418" s="58"/>
      <c r="Z418" s="58"/>
      <c r="AA418" s="58"/>
      <c r="AB418" s="58"/>
      <c r="AC418" s="58"/>
      <c r="AD418" s="58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</row>
    <row r="419" spans="21:70" ht="15.75">
      <c r="U419" s="89" t="s">
        <v>114</v>
      </c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89"/>
      <c r="AO419" s="89"/>
      <c r="AP419" s="89"/>
      <c r="AQ419" s="89"/>
      <c r="AR419" s="89"/>
      <c r="AS419" s="89"/>
      <c r="AT419" s="89"/>
      <c r="AU419" s="89"/>
      <c r="AV419" s="89"/>
      <c r="AW419" s="89"/>
      <c r="AX419" s="89"/>
      <c r="AY419" s="89"/>
      <c r="AZ419" s="89"/>
      <c r="BA419" s="89"/>
      <c r="BB419" s="89"/>
      <c r="BC419" s="89"/>
      <c r="BD419" s="89"/>
      <c r="BE419" s="89"/>
      <c r="BF419" s="89"/>
      <c r="BG419" s="89"/>
      <c r="BH419" s="89"/>
      <c r="BI419" s="89"/>
      <c r="BJ419" s="89"/>
      <c r="BK419" s="89"/>
      <c r="BL419" s="89"/>
      <c r="BM419" s="89"/>
      <c r="BN419" s="89"/>
      <c r="BO419" s="89"/>
      <c r="BP419" s="89"/>
      <c r="BQ419" s="89"/>
      <c r="BR419" s="89"/>
    </row>
    <row r="420" spans="21:70" ht="16.5">
      <c r="U420" s="39"/>
      <c r="V420" s="39"/>
      <c r="W420" s="58"/>
      <c r="X420" s="58"/>
      <c r="Y420" s="58"/>
      <c r="Z420" s="58"/>
      <c r="AA420" s="58"/>
      <c r="AB420" s="58"/>
      <c r="AC420" s="58"/>
      <c r="AD420" s="58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</row>
    <row r="421" spans="21:70" ht="16.5">
      <c r="U421" s="39"/>
      <c r="V421" s="39"/>
      <c r="W421" s="58"/>
      <c r="X421" s="58"/>
      <c r="Y421" s="58"/>
      <c r="Z421" s="58"/>
      <c r="AA421" s="58"/>
      <c r="AB421" s="58"/>
      <c r="AC421" s="58"/>
      <c r="AD421" s="58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</row>
    <row r="422" spans="21:70" ht="16.5">
      <c r="U422" s="39"/>
      <c r="V422" s="39"/>
      <c r="W422" s="58"/>
      <c r="X422" s="58"/>
      <c r="Y422" s="58"/>
      <c r="Z422" s="58"/>
      <c r="AA422" s="58"/>
      <c r="AB422" s="169"/>
      <c r="AC422" s="169"/>
      <c r="AD422" s="169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153" t="s">
        <v>93</v>
      </c>
      <c r="BA422" s="153"/>
      <c r="BB422" s="153"/>
      <c r="BC422" s="153"/>
      <c r="BD422" s="153"/>
      <c r="BE422" s="153"/>
      <c r="BF422" s="153"/>
      <c r="BG422" s="153"/>
      <c r="BH422" s="153"/>
      <c r="BI422" s="153"/>
      <c r="BJ422" s="153"/>
      <c r="BK422" s="153"/>
      <c r="BL422" s="153"/>
      <c r="BM422" s="153"/>
      <c r="BN422" s="153"/>
      <c r="BO422" s="153"/>
      <c r="BP422" s="153"/>
      <c r="BQ422" s="153"/>
      <c r="BR422" s="153"/>
    </row>
    <row r="423" spans="21:70" ht="16.5">
      <c r="U423" s="39"/>
      <c r="V423" s="39"/>
      <c r="W423" s="58"/>
      <c r="X423" s="58"/>
      <c r="Y423" s="58"/>
      <c r="Z423" s="58"/>
      <c r="AA423" s="58"/>
      <c r="AB423" s="58"/>
      <c r="AC423" s="58"/>
      <c r="AD423" s="58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</row>
    <row r="424" spans="21:70" ht="16.5">
      <c r="U424" s="39"/>
      <c r="V424" s="39"/>
      <c r="W424" s="58"/>
      <c r="X424" s="58"/>
      <c r="Y424" s="58"/>
      <c r="Z424" s="58"/>
      <c r="AA424" s="58"/>
      <c r="AB424" s="58"/>
      <c r="AC424" s="58"/>
      <c r="AD424" s="58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</row>
    <row r="425" spans="21:70" ht="16.5">
      <c r="U425" s="39"/>
      <c r="V425" s="39"/>
      <c r="W425" s="58"/>
      <c r="X425" s="58"/>
      <c r="Y425" s="58"/>
      <c r="Z425" s="58"/>
      <c r="AA425" s="58"/>
      <c r="AB425" s="58"/>
      <c r="AC425" s="58"/>
      <c r="AD425" s="58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</row>
    <row r="426" spans="21:70" ht="16.5">
      <c r="U426" s="59"/>
      <c r="V426" s="62"/>
      <c r="W426" s="61"/>
      <c r="X426" s="58"/>
      <c r="Y426" s="58"/>
      <c r="Z426" s="58"/>
      <c r="AA426" s="58"/>
      <c r="AB426" s="59"/>
      <c r="AC426" s="59"/>
      <c r="AD426" s="59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</row>
    <row r="427" spans="21:70" ht="16.5">
      <c r="U427" s="124" t="s">
        <v>94</v>
      </c>
      <c r="V427" s="124"/>
      <c r="W427" s="124"/>
      <c r="X427" s="124"/>
      <c r="Y427" s="124"/>
      <c r="Z427" s="124"/>
      <c r="AA427" s="124"/>
      <c r="AB427" s="58" t="s">
        <v>43</v>
      </c>
      <c r="AC427" s="89" t="s">
        <v>115</v>
      </c>
      <c r="AD427" s="89"/>
      <c r="AE427" s="89"/>
      <c r="AF427" s="89"/>
      <c r="AG427" s="89"/>
      <c r="AH427" s="89"/>
      <c r="AI427" s="89"/>
      <c r="AJ427" s="89"/>
      <c r="AK427" s="89"/>
      <c r="AL427" s="89"/>
      <c r="AM427" s="89"/>
      <c r="AN427" s="89"/>
      <c r="AO427" s="58"/>
      <c r="AP427" s="58"/>
      <c r="AQ427" s="58"/>
      <c r="AR427" s="26"/>
      <c r="AS427" s="26"/>
      <c r="AT427" s="26"/>
      <c r="AU427" s="26"/>
      <c r="AV427" s="26"/>
      <c r="AW427" s="26"/>
      <c r="AX427" s="26"/>
      <c r="AY427" s="26"/>
      <c r="AZ427" s="153"/>
      <c r="BA427" s="153"/>
      <c r="BB427" s="153"/>
      <c r="BC427" s="153"/>
      <c r="BD427" s="153"/>
      <c r="BE427" s="153"/>
      <c r="BF427" s="153"/>
      <c r="BG427" s="153"/>
      <c r="BH427" s="153"/>
      <c r="BI427" s="153"/>
      <c r="BJ427" s="153"/>
      <c r="BK427" s="153"/>
      <c r="BL427" s="153"/>
      <c r="BM427" s="153"/>
      <c r="BN427" s="153"/>
      <c r="BO427" s="153"/>
      <c r="BP427" s="153"/>
      <c r="BQ427" s="153"/>
      <c r="BR427" s="153"/>
    </row>
    <row r="428" spans="21:70" ht="16.5">
      <c r="U428" s="63" t="s">
        <v>102</v>
      </c>
      <c r="V428" s="39"/>
      <c r="W428" s="89" t="s">
        <v>95</v>
      </c>
      <c r="X428" s="89"/>
      <c r="Y428" s="89"/>
      <c r="Z428" s="89"/>
      <c r="AA428" s="89"/>
      <c r="AB428" s="90" t="str">
        <f>AB372</f>
        <v>Camat  ………………….. Kabupaten …………………… Propinsi ……………………</v>
      </c>
      <c r="AC428" s="90"/>
      <c r="AD428" s="90"/>
      <c r="AE428" s="90"/>
      <c r="AF428" s="90"/>
      <c r="AG428" s="90"/>
      <c r="AH428" s="90"/>
      <c r="AI428" s="90"/>
      <c r="AJ428" s="90"/>
      <c r="AK428" s="90"/>
      <c r="AL428" s="90"/>
      <c r="AM428" s="90"/>
      <c r="AN428" s="90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167" t="s">
        <v>119</v>
      </c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7"/>
      <c r="BN428" s="167"/>
      <c r="BO428" s="167"/>
      <c r="BP428" s="167"/>
      <c r="BQ428" s="167"/>
      <c r="BR428" s="167"/>
    </row>
    <row r="429" spans="21:70" ht="16.5">
      <c r="U429" s="63"/>
      <c r="V429" s="39"/>
      <c r="W429" s="89"/>
      <c r="X429" s="89"/>
      <c r="Y429" s="89"/>
      <c r="Z429" s="89"/>
      <c r="AA429" s="89"/>
      <c r="AB429" s="90"/>
      <c r="AC429" s="90"/>
      <c r="AD429" s="90"/>
      <c r="AE429" s="90"/>
      <c r="AF429" s="90"/>
      <c r="AG429" s="90"/>
      <c r="AH429" s="90"/>
      <c r="AI429" s="90"/>
      <c r="AJ429" s="90"/>
      <c r="AK429" s="90"/>
      <c r="AL429" s="90"/>
      <c r="AM429" s="90"/>
      <c r="AN429" s="90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153"/>
      <c r="BA429" s="153"/>
      <c r="BB429" s="153"/>
      <c r="BC429" s="153"/>
      <c r="BD429" s="153"/>
      <c r="BE429" s="153"/>
      <c r="BF429" s="153"/>
      <c r="BG429" s="153"/>
      <c r="BH429" s="153"/>
      <c r="BI429" s="153"/>
      <c r="BJ429" s="153"/>
      <c r="BK429" s="153"/>
      <c r="BL429" s="153"/>
      <c r="BM429" s="153"/>
      <c r="BN429" s="153"/>
      <c r="BO429" s="153"/>
      <c r="BP429" s="153"/>
      <c r="BQ429" s="153"/>
      <c r="BR429" s="153"/>
    </row>
    <row r="430" spans="21:70" ht="16.5">
      <c r="U430" s="64"/>
      <c r="V430" s="26"/>
      <c r="W430" s="26"/>
      <c r="X430" s="26"/>
      <c r="Y430" s="26"/>
      <c r="Z430" s="26"/>
      <c r="AA430" s="26"/>
      <c r="AB430" s="90"/>
      <c r="AC430" s="90"/>
      <c r="AD430" s="90"/>
      <c r="AE430" s="90"/>
      <c r="AF430" s="90"/>
      <c r="AG430" s="90"/>
      <c r="AH430" s="90"/>
      <c r="AI430" s="90"/>
      <c r="AJ430" s="90"/>
      <c r="AK430" s="90"/>
      <c r="AL430" s="90"/>
      <c r="AM430" s="90"/>
      <c r="AN430" s="90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</row>
    <row r="431" spans="21:70" ht="16.5">
      <c r="U431" s="64" t="s">
        <v>103</v>
      </c>
      <c r="V431" s="26"/>
      <c r="W431" s="89" t="s">
        <v>95</v>
      </c>
      <c r="X431" s="89"/>
      <c r="Y431" s="89"/>
      <c r="Z431" s="89"/>
      <c r="AA431" s="89"/>
      <c r="AB431" s="105" t="str">
        <f>AB375</f>
        <v>Kepala Desa Ngulungkulon Kecamatan Munjungan Kabupaten Trenggalek</v>
      </c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</row>
    <row r="432" spans="21:70" ht="16.5">
      <c r="U432" s="64"/>
      <c r="V432" s="26"/>
      <c r="W432" s="26"/>
      <c r="X432" s="26"/>
      <c r="Y432" s="26"/>
      <c r="Z432" s="26"/>
      <c r="AA432" s="26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</row>
    <row r="433" spans="21:70" ht="16.5"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</row>
    <row r="434" spans="21:70" ht="16.5"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</row>
    <row r="435" spans="21:70"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</row>
    <row r="436" spans="21:70"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</row>
    <row r="437" spans="21:70"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</row>
    <row r="438" spans="21:70" ht="20.25">
      <c r="U438" s="170" t="s">
        <v>87</v>
      </c>
      <c r="V438" s="170"/>
      <c r="W438" s="170"/>
      <c r="X438" s="170"/>
      <c r="Y438" s="170"/>
      <c r="Z438" s="170"/>
      <c r="AA438" s="170"/>
      <c r="AB438" s="170"/>
      <c r="AC438" s="170"/>
      <c r="AD438" s="170"/>
      <c r="AE438" s="170"/>
      <c r="AF438" s="170"/>
      <c r="AG438" s="170"/>
      <c r="AH438" s="170"/>
      <c r="AI438" s="170"/>
      <c r="AJ438" s="170"/>
      <c r="AK438" s="170"/>
      <c r="AL438" s="170"/>
      <c r="AM438" s="170"/>
      <c r="AN438" s="170"/>
      <c r="AO438" s="170"/>
      <c r="AP438" s="170"/>
      <c r="AQ438" s="170"/>
      <c r="AR438" s="170"/>
      <c r="AS438" s="170"/>
      <c r="AT438" s="170"/>
      <c r="AU438" s="170"/>
      <c r="AV438" s="170"/>
      <c r="AW438" s="170"/>
      <c r="AX438" s="170"/>
      <c r="AY438" s="170"/>
      <c r="AZ438" s="170"/>
      <c r="BA438" s="170"/>
      <c r="BB438" s="170"/>
      <c r="BC438" s="170"/>
      <c r="BD438" s="170"/>
      <c r="BE438" s="170"/>
      <c r="BF438" s="170"/>
      <c r="BG438" s="170"/>
      <c r="BH438" s="170"/>
      <c r="BI438" s="170"/>
      <c r="BJ438" s="170"/>
      <c r="BK438" s="170"/>
      <c r="BL438" s="170"/>
      <c r="BM438" s="170"/>
      <c r="BN438" s="170"/>
      <c r="BO438" s="170"/>
      <c r="BP438" s="170"/>
      <c r="BQ438" s="170"/>
      <c r="BR438" s="170"/>
    </row>
    <row r="439" spans="21:70" ht="27">
      <c r="U439" s="171" t="s">
        <v>1</v>
      </c>
      <c r="V439" s="171"/>
      <c r="W439" s="171"/>
      <c r="X439" s="171"/>
      <c r="Y439" s="171"/>
      <c r="Z439" s="171"/>
      <c r="AA439" s="171"/>
      <c r="AB439" s="171"/>
      <c r="AC439" s="171"/>
      <c r="AD439" s="171"/>
      <c r="AE439" s="171"/>
      <c r="AF439" s="171"/>
      <c r="AG439" s="171"/>
      <c r="AH439" s="171"/>
      <c r="AI439" s="171"/>
      <c r="AJ439" s="171"/>
      <c r="AK439" s="171"/>
      <c r="AL439" s="171"/>
      <c r="AM439" s="171"/>
      <c r="AN439" s="171"/>
      <c r="AO439" s="171"/>
      <c r="AP439" s="171"/>
      <c r="AQ439" s="171"/>
      <c r="AR439" s="171"/>
      <c r="AS439" s="171"/>
      <c r="AT439" s="171"/>
      <c r="AU439" s="171"/>
      <c r="AV439" s="171"/>
      <c r="AW439" s="171"/>
      <c r="AX439" s="171"/>
      <c r="AY439" s="171"/>
      <c r="AZ439" s="171"/>
      <c r="BA439" s="171"/>
      <c r="BB439" s="171"/>
      <c r="BC439" s="171"/>
      <c r="BD439" s="171"/>
      <c r="BE439" s="171"/>
      <c r="BF439" s="171"/>
      <c r="BG439" s="171"/>
      <c r="BH439" s="171"/>
      <c r="BI439" s="171"/>
      <c r="BJ439" s="171"/>
      <c r="BK439" s="171"/>
      <c r="BL439" s="171"/>
      <c r="BM439" s="171"/>
      <c r="BN439" s="171"/>
      <c r="BO439" s="171"/>
      <c r="BP439" s="171"/>
      <c r="BQ439" s="171"/>
      <c r="BR439" s="171"/>
    </row>
    <row r="440" spans="21:70" ht="16.5">
      <c r="U440" s="172" t="s">
        <v>120</v>
      </c>
      <c r="V440" s="172"/>
      <c r="W440" s="172"/>
      <c r="X440" s="172"/>
      <c r="Y440" s="172"/>
      <c r="Z440" s="172"/>
      <c r="AA440" s="172"/>
      <c r="AB440" s="172"/>
      <c r="AC440" s="172"/>
      <c r="AD440" s="172"/>
      <c r="AE440" s="172"/>
      <c r="AF440" s="172"/>
      <c r="AG440" s="172"/>
      <c r="AH440" s="172"/>
      <c r="AI440" s="172"/>
      <c r="AJ440" s="172"/>
      <c r="AK440" s="172"/>
      <c r="AL440" s="172"/>
      <c r="AM440" s="172"/>
      <c r="AN440" s="172"/>
      <c r="AO440" s="172"/>
      <c r="AP440" s="172"/>
      <c r="AQ440" s="172"/>
      <c r="AR440" s="172"/>
      <c r="AS440" s="172"/>
      <c r="AT440" s="172"/>
      <c r="AU440" s="172"/>
      <c r="AV440" s="172"/>
      <c r="AW440" s="172"/>
      <c r="AX440" s="172"/>
      <c r="AY440" s="172"/>
      <c r="AZ440" s="172"/>
      <c r="BA440" s="172"/>
      <c r="BB440" s="172"/>
      <c r="BC440" s="172"/>
      <c r="BD440" s="172"/>
      <c r="BE440" s="172"/>
      <c r="BF440" s="172"/>
      <c r="BG440" s="172"/>
      <c r="BH440" s="172"/>
      <c r="BI440" s="172"/>
      <c r="BJ440" s="172"/>
      <c r="BK440" s="172"/>
      <c r="BL440" s="172"/>
      <c r="BM440" s="172"/>
      <c r="BN440" s="172"/>
      <c r="BO440" s="172"/>
      <c r="BP440" s="172"/>
      <c r="BQ440" s="172"/>
      <c r="BR440" s="172"/>
    </row>
    <row r="441" spans="21:70" ht="17.25" thickBot="1">
      <c r="U441" s="173" t="s">
        <v>88</v>
      </c>
      <c r="V441" s="173"/>
      <c r="W441" s="173"/>
      <c r="X441" s="173"/>
      <c r="Y441" s="173"/>
      <c r="Z441" s="173"/>
      <c r="AA441" s="173"/>
      <c r="AB441" s="173"/>
      <c r="AC441" s="173"/>
      <c r="AD441" s="173"/>
      <c r="AE441" s="173"/>
      <c r="AF441" s="173"/>
      <c r="AG441" s="173"/>
      <c r="AH441" s="173"/>
      <c r="AI441" s="173"/>
      <c r="AJ441" s="173"/>
      <c r="AK441" s="173"/>
      <c r="AL441" s="173"/>
      <c r="AM441" s="173"/>
      <c r="AN441" s="173"/>
      <c r="AO441" s="173"/>
      <c r="AP441" s="173"/>
      <c r="AQ441" s="173"/>
      <c r="AR441" s="173"/>
      <c r="AS441" s="173"/>
      <c r="AT441" s="173"/>
      <c r="AU441" s="173"/>
      <c r="AV441" s="173"/>
      <c r="AW441" s="173"/>
      <c r="AX441" s="173"/>
      <c r="AY441" s="173"/>
      <c r="AZ441" s="173"/>
      <c r="BA441" s="173"/>
      <c r="BB441" s="173"/>
      <c r="BC441" s="173"/>
      <c r="BD441" s="173"/>
      <c r="BE441" s="173"/>
      <c r="BF441" s="173"/>
      <c r="BG441" s="173"/>
      <c r="BH441" s="173"/>
      <c r="BI441" s="173"/>
      <c r="BJ441" s="173"/>
      <c r="BK441" s="173"/>
      <c r="BL441" s="173"/>
      <c r="BM441" s="173"/>
      <c r="BN441" s="173"/>
      <c r="BO441" s="173"/>
      <c r="BP441" s="173"/>
      <c r="BQ441" s="173"/>
      <c r="BR441" s="173"/>
    </row>
    <row r="442" spans="21:70" ht="16.5" thickTop="1">
      <c r="U442" s="57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</row>
    <row r="443" spans="21:70"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</row>
    <row r="444" spans="21:70" ht="16.5">
      <c r="U444" s="39"/>
      <c r="V444" s="39"/>
      <c r="W444" s="39"/>
      <c r="X444" s="39"/>
      <c r="Y444" s="39"/>
      <c r="Z444" s="39"/>
      <c r="AA444" s="58"/>
      <c r="AB444" s="58"/>
      <c r="AC444" s="58"/>
      <c r="AD444" s="58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150" t="s">
        <v>96</v>
      </c>
      <c r="BB444" s="150"/>
      <c r="BC444" s="150"/>
      <c r="BD444" s="150"/>
      <c r="BE444" s="150"/>
      <c r="BF444" s="150"/>
      <c r="BG444" s="150"/>
      <c r="BH444" s="153" t="str">
        <f>BH388</f>
        <v>……….</v>
      </c>
      <c r="BI444" s="153"/>
      <c r="BJ444" s="153" t="str">
        <f>BJ388</f>
        <v>………..</v>
      </c>
      <c r="BK444" s="153"/>
      <c r="BL444" s="153"/>
      <c r="BM444" s="153"/>
      <c r="BN444" s="153"/>
      <c r="BO444" s="153"/>
      <c r="BP444" s="153"/>
      <c r="BQ444" s="153"/>
      <c r="BR444" s="153"/>
    </row>
    <row r="445" spans="21:70" ht="16.5"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</row>
    <row r="446" spans="21:70" ht="16.5">
      <c r="U446" s="89" t="s">
        <v>89</v>
      </c>
      <c r="V446" s="89"/>
      <c r="W446" s="89"/>
      <c r="X446" s="89"/>
      <c r="Y446" s="89"/>
      <c r="Z446" s="58" t="s">
        <v>43</v>
      </c>
      <c r="AA446" s="89" t="str">
        <f>AA390</f>
        <v>475/         /35.03.02/2018</v>
      </c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  <c r="AS446" s="89"/>
      <c r="AT446" s="89"/>
      <c r="AU446" s="89"/>
      <c r="AV446" s="26"/>
      <c r="AW446" s="26"/>
      <c r="AX446" s="26"/>
      <c r="AY446" s="26"/>
      <c r="AZ446" s="26"/>
      <c r="BA446" s="150" t="s">
        <v>97</v>
      </c>
      <c r="BB446" s="150"/>
      <c r="BC446" s="150"/>
      <c r="BD446" s="150"/>
      <c r="BE446" s="150"/>
      <c r="BF446" s="150"/>
      <c r="BG446" s="150"/>
      <c r="BH446" s="150"/>
      <c r="BI446" s="150"/>
      <c r="BJ446" s="150"/>
      <c r="BK446" s="150"/>
      <c r="BL446" s="150"/>
      <c r="BM446" s="150"/>
      <c r="BN446" s="150"/>
      <c r="BO446" s="150"/>
      <c r="BP446" s="150"/>
      <c r="BQ446" s="150"/>
      <c r="BR446" s="150"/>
    </row>
    <row r="447" spans="21:70" ht="16.5">
      <c r="U447" s="89" t="s">
        <v>90</v>
      </c>
      <c r="V447" s="89"/>
      <c r="W447" s="89"/>
      <c r="X447" s="89"/>
      <c r="Y447" s="89"/>
      <c r="Z447" s="58" t="s">
        <v>43</v>
      </c>
      <c r="AA447" s="89" t="s">
        <v>98</v>
      </c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  <c r="AS447" s="89"/>
      <c r="AT447" s="89"/>
      <c r="AU447" s="89"/>
      <c r="AV447" s="26"/>
      <c r="AW447" s="26"/>
      <c r="AX447" s="26"/>
      <c r="AY447" s="26"/>
      <c r="AZ447" s="26"/>
      <c r="BA447" s="150" t="s">
        <v>95</v>
      </c>
      <c r="BB447" s="150"/>
      <c r="BC447" s="150"/>
      <c r="BD447" s="150"/>
      <c r="BE447" s="150"/>
      <c r="BF447" s="105" t="str">
        <f>BF391</f>
        <v>Kepala  Kel. ………………….. Kecamatan ………………….. Kabupaten …………………… Propinsi ……………………</v>
      </c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</row>
    <row r="448" spans="21:70" ht="16.5">
      <c r="U448" s="89" t="s">
        <v>91</v>
      </c>
      <c r="V448" s="89"/>
      <c r="W448" s="89"/>
      <c r="X448" s="89"/>
      <c r="Y448" s="89"/>
      <c r="Z448" s="58" t="s">
        <v>43</v>
      </c>
      <c r="AA448" s="89" t="s">
        <v>99</v>
      </c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</row>
    <row r="449" spans="21:70" ht="16.5">
      <c r="U449" s="89" t="s">
        <v>92</v>
      </c>
      <c r="V449" s="89"/>
      <c r="W449" s="89"/>
      <c r="X449" s="89"/>
      <c r="Y449" s="89"/>
      <c r="Z449" s="58" t="s">
        <v>43</v>
      </c>
      <c r="AA449" s="124" t="s">
        <v>101</v>
      </c>
      <c r="AB449" s="124"/>
      <c r="AC449" s="124"/>
      <c r="AD449" s="124"/>
      <c r="AE449" s="124"/>
      <c r="AF449" s="124"/>
      <c r="AG449" s="124"/>
      <c r="AH449" s="124"/>
      <c r="AI449" s="124"/>
      <c r="AJ449" s="124"/>
      <c r="AK449" s="124"/>
      <c r="AL449" s="124"/>
      <c r="AM449" s="124"/>
      <c r="AN449" s="124"/>
      <c r="AO449" s="124"/>
      <c r="AP449" s="124"/>
      <c r="AQ449" s="124"/>
      <c r="AR449" s="124"/>
      <c r="AS449" s="124"/>
      <c r="AT449" s="59"/>
      <c r="AU449" s="59"/>
      <c r="AV449" s="59"/>
      <c r="AW449" s="26"/>
      <c r="AX449" s="26"/>
      <c r="AY449" s="26"/>
      <c r="AZ449" s="26"/>
      <c r="BA449" s="26"/>
      <c r="BB449" s="85"/>
      <c r="BC449" s="26"/>
      <c r="BD449" s="26"/>
      <c r="BE449" s="26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</row>
    <row r="450" spans="21:70" ht="16.5"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</row>
    <row r="451" spans="21:70" ht="16.5"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</row>
    <row r="452" spans="21:70" ht="16.5"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</row>
    <row r="453" spans="21:70" ht="15.75">
      <c r="U453" s="39"/>
      <c r="V453" s="39"/>
      <c r="W453" s="166" t="s">
        <v>109</v>
      </c>
      <c r="X453" s="166"/>
      <c r="Y453" s="166"/>
      <c r="Z453" s="166"/>
      <c r="AA453" s="166"/>
      <c r="AB453" s="166"/>
      <c r="AC453" s="166"/>
      <c r="AD453" s="166"/>
      <c r="AE453" s="166"/>
      <c r="AF453" s="166"/>
      <c r="AG453" s="166"/>
      <c r="AH453" s="166"/>
      <c r="AI453" s="166"/>
      <c r="AJ453" s="166"/>
      <c r="AK453" s="166"/>
      <c r="AL453" s="166"/>
      <c r="AM453" s="166"/>
      <c r="AN453" s="166"/>
      <c r="AO453" s="166"/>
      <c r="AP453" s="166"/>
      <c r="AQ453" s="166"/>
      <c r="AR453" s="166"/>
      <c r="AS453" s="166"/>
      <c r="AT453" s="166"/>
      <c r="AU453" s="166"/>
      <c r="AV453" s="166"/>
      <c r="AW453" s="166"/>
      <c r="AX453" s="166"/>
      <c r="AY453" s="166"/>
      <c r="AZ453" s="166"/>
      <c r="BA453" s="166"/>
      <c r="BB453" s="166"/>
      <c r="BC453" s="166"/>
      <c r="BD453" s="166"/>
      <c r="BE453" s="166"/>
      <c r="BF453" s="166"/>
      <c r="BG453" s="166"/>
      <c r="BH453" s="166"/>
      <c r="BI453" s="166"/>
      <c r="BJ453" s="166"/>
      <c r="BK453" s="166"/>
      <c r="BL453" s="166"/>
      <c r="BM453" s="166"/>
      <c r="BN453" s="166"/>
      <c r="BO453" s="166"/>
      <c r="BP453" s="166"/>
      <c r="BQ453" s="166"/>
      <c r="BR453" s="166"/>
    </row>
    <row r="454" spans="21:70" ht="15.75">
      <c r="U454" s="168" t="s">
        <v>100</v>
      </c>
      <c r="V454" s="168"/>
      <c r="W454" s="168"/>
      <c r="X454" s="168"/>
      <c r="Y454" s="168"/>
      <c r="Z454" s="168"/>
      <c r="AA454" s="168"/>
      <c r="AB454" s="168"/>
      <c r="AC454" s="168"/>
      <c r="AD454" s="168"/>
      <c r="AE454" s="168"/>
      <c r="AF454" s="168"/>
      <c r="AG454" s="168"/>
      <c r="AH454" s="168"/>
      <c r="AI454" s="168"/>
      <c r="AJ454" s="168"/>
      <c r="AK454" s="168"/>
      <c r="AL454" s="168"/>
      <c r="AM454" s="168"/>
      <c r="AN454" s="168"/>
      <c r="AO454" s="168"/>
      <c r="AP454" s="168"/>
      <c r="AQ454" s="168"/>
      <c r="AR454" s="168"/>
      <c r="AS454" s="168"/>
      <c r="AT454" s="168"/>
      <c r="AU454" s="168"/>
      <c r="AV454" s="168"/>
      <c r="AW454" s="168"/>
      <c r="AX454" s="168"/>
      <c r="AY454" s="168"/>
      <c r="AZ454" s="168"/>
      <c r="BA454" s="168"/>
      <c r="BB454" s="168"/>
      <c r="BC454" s="168"/>
      <c r="BD454" s="168"/>
      <c r="BE454" s="168"/>
      <c r="BF454" s="168"/>
      <c r="BG454" s="168"/>
      <c r="BH454" s="168"/>
      <c r="BI454" s="168"/>
      <c r="BJ454" s="168"/>
      <c r="BK454" s="168"/>
      <c r="BL454" s="168"/>
      <c r="BM454" s="168"/>
      <c r="BN454" s="168"/>
      <c r="BO454" s="168"/>
      <c r="BP454" s="168"/>
      <c r="BQ454" s="168"/>
      <c r="BR454" s="168"/>
    </row>
    <row r="455" spans="21:70" ht="15.75">
      <c r="U455" s="86"/>
      <c r="V455" s="86"/>
      <c r="W455" s="86"/>
      <c r="X455" s="86"/>
      <c r="Y455" s="86"/>
      <c r="Z455" s="86"/>
      <c r="AA455" s="86"/>
      <c r="AB455" s="86"/>
      <c r="AC455" s="86"/>
      <c r="AD455" s="86"/>
      <c r="AE455" s="86"/>
      <c r="AF455" s="86"/>
      <c r="AG455" s="86"/>
      <c r="AH455" s="86"/>
      <c r="AI455" s="86"/>
      <c r="AJ455" s="86"/>
      <c r="AK455" s="86"/>
      <c r="AL455" s="86"/>
      <c r="AM455" s="86"/>
      <c r="AN455" s="86"/>
      <c r="AO455" s="86"/>
      <c r="AP455" s="86"/>
      <c r="AQ455" s="86"/>
      <c r="AR455" s="86"/>
      <c r="AS455" s="86"/>
      <c r="AT455" s="86"/>
      <c r="AU455" s="86"/>
      <c r="AV455" s="86"/>
      <c r="AW455" s="86"/>
      <c r="AX455" s="86"/>
      <c r="AY455" s="86"/>
      <c r="AZ455" s="86"/>
      <c r="BA455" s="86"/>
      <c r="BB455" s="86"/>
      <c r="BC455" s="86"/>
      <c r="BD455" s="86"/>
      <c r="BE455" s="86"/>
      <c r="BF455" s="86"/>
      <c r="BG455" s="86"/>
      <c r="BH455" s="86"/>
      <c r="BI455" s="86"/>
      <c r="BJ455" s="86"/>
      <c r="BK455" s="86"/>
      <c r="BL455" s="86"/>
      <c r="BM455" s="86"/>
      <c r="BN455" s="86"/>
      <c r="BO455" s="86"/>
      <c r="BP455" s="86"/>
      <c r="BQ455" s="86"/>
      <c r="BR455" s="86"/>
    </row>
    <row r="456" spans="21:70" ht="15.75">
      <c r="U456" s="39"/>
      <c r="V456" s="39"/>
      <c r="W456" s="60" t="s">
        <v>102</v>
      </c>
      <c r="X456" s="61"/>
      <c r="Y456" s="89" t="s">
        <v>21</v>
      </c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58" t="s">
        <v>43</v>
      </c>
      <c r="AN456" s="174" t="str">
        <f>AN400</f>
        <v>………………………….</v>
      </c>
      <c r="AO456" s="174"/>
      <c r="AP456" s="174"/>
      <c r="AQ456" s="174"/>
      <c r="AR456" s="174"/>
      <c r="AS456" s="174"/>
      <c r="AT456" s="174"/>
      <c r="AU456" s="174"/>
      <c r="AV456" s="174"/>
      <c r="AW456" s="174"/>
      <c r="AX456" s="174"/>
      <c r="AY456" s="174"/>
      <c r="AZ456" s="174"/>
      <c r="BA456" s="174"/>
      <c r="BB456" s="174"/>
      <c r="BC456" s="174"/>
      <c r="BD456" s="174"/>
      <c r="BE456" s="174"/>
      <c r="BF456" s="174"/>
      <c r="BG456" s="174"/>
      <c r="BH456" s="174"/>
      <c r="BI456" s="174"/>
      <c r="BJ456" s="174"/>
      <c r="BK456" s="174"/>
      <c r="BL456" s="174"/>
      <c r="BM456" s="174"/>
      <c r="BN456" s="174"/>
      <c r="BO456" s="174"/>
      <c r="BP456" s="174"/>
      <c r="BQ456" s="174"/>
      <c r="BR456" s="174"/>
    </row>
    <row r="457" spans="21:70" ht="15.75">
      <c r="U457" s="39"/>
      <c r="V457" s="39"/>
      <c r="W457" s="60" t="s">
        <v>103</v>
      </c>
      <c r="X457" s="58"/>
      <c r="Y457" s="89" t="s">
        <v>106</v>
      </c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58" t="s">
        <v>43</v>
      </c>
      <c r="AN457" s="89" t="str">
        <f>AN401</f>
        <v>…………..,   ….  -- …..  -- ……..</v>
      </c>
      <c r="AO457" s="89"/>
      <c r="AP457" s="89"/>
      <c r="AQ457" s="89"/>
      <c r="AR457" s="89"/>
      <c r="AS457" s="89"/>
      <c r="AT457" s="89"/>
      <c r="AU457" s="89"/>
      <c r="AV457" s="89"/>
      <c r="AW457" s="89"/>
      <c r="AX457" s="89"/>
      <c r="AY457" s="89"/>
      <c r="AZ457" s="89"/>
      <c r="BA457" s="89"/>
      <c r="BB457" s="89"/>
      <c r="BC457" s="89"/>
      <c r="BD457" s="89"/>
      <c r="BE457" s="89"/>
      <c r="BF457" s="89"/>
      <c r="BG457" s="89"/>
      <c r="BH457" s="89"/>
      <c r="BI457" s="89"/>
      <c r="BJ457" s="89"/>
      <c r="BK457" s="89"/>
      <c r="BL457" s="89"/>
      <c r="BM457" s="89"/>
      <c r="BN457" s="89"/>
      <c r="BO457" s="89"/>
      <c r="BP457" s="89"/>
      <c r="BQ457" s="89"/>
      <c r="BR457" s="89"/>
    </row>
    <row r="458" spans="21:70" ht="15.75">
      <c r="U458" s="39"/>
      <c r="V458" s="39"/>
      <c r="W458" s="60" t="s">
        <v>104</v>
      </c>
      <c r="X458" s="58"/>
      <c r="Y458" s="89" t="s">
        <v>107</v>
      </c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58" t="s">
        <v>43</v>
      </c>
      <c r="AN458" s="89" t="str">
        <f>AN402</f>
        <v>……………………</v>
      </c>
      <c r="AO458" s="89"/>
      <c r="AP458" s="89"/>
      <c r="AQ458" s="89"/>
      <c r="AR458" s="89"/>
      <c r="AS458" s="89"/>
      <c r="AT458" s="89"/>
      <c r="AU458" s="89"/>
      <c r="AV458" s="89"/>
      <c r="AW458" s="89"/>
      <c r="AX458" s="89"/>
      <c r="AY458" s="89"/>
      <c r="AZ458" s="89"/>
      <c r="BA458" s="89"/>
      <c r="BB458" s="89"/>
      <c r="BC458" s="89"/>
      <c r="BD458" s="89"/>
      <c r="BE458" s="89"/>
      <c r="BF458" s="89"/>
      <c r="BG458" s="89"/>
      <c r="BH458" s="89"/>
      <c r="BI458" s="89"/>
      <c r="BJ458" s="89"/>
      <c r="BK458" s="89"/>
      <c r="BL458" s="89"/>
      <c r="BM458" s="89"/>
      <c r="BN458" s="89"/>
      <c r="BO458" s="89"/>
      <c r="BP458" s="89"/>
      <c r="BQ458" s="89"/>
      <c r="BR458" s="89"/>
    </row>
    <row r="459" spans="21:70" ht="16.5">
      <c r="U459" s="39"/>
      <c r="V459" s="39"/>
      <c r="W459" s="60" t="s">
        <v>105</v>
      </c>
      <c r="X459" s="58"/>
      <c r="Y459" s="89" t="s">
        <v>108</v>
      </c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26" t="s">
        <v>43</v>
      </c>
      <c r="AN459" s="150" t="str">
        <f>AN403</f>
        <v>RT ………. RW ………. Dusun ………. Desa Ngulungkulon</v>
      </c>
      <c r="AO459" s="150"/>
      <c r="AP459" s="150"/>
      <c r="AQ459" s="150"/>
      <c r="AR459" s="150"/>
      <c r="AS459" s="150"/>
      <c r="AT459" s="150"/>
      <c r="AU459" s="150"/>
      <c r="AV459" s="150"/>
      <c r="AW459" s="150"/>
      <c r="AX459" s="150"/>
      <c r="AY459" s="150"/>
      <c r="AZ459" s="150"/>
      <c r="BA459" s="150"/>
      <c r="BB459" s="150"/>
      <c r="BC459" s="150"/>
      <c r="BD459" s="150"/>
      <c r="BE459" s="150"/>
      <c r="BF459" s="150"/>
      <c r="BG459" s="150"/>
      <c r="BH459" s="150"/>
      <c r="BI459" s="150"/>
      <c r="BJ459" s="150"/>
      <c r="BK459" s="150"/>
      <c r="BL459" s="150"/>
      <c r="BM459" s="150"/>
      <c r="BN459" s="150"/>
      <c r="BO459" s="150"/>
      <c r="BP459" s="150"/>
      <c r="BQ459" s="150"/>
      <c r="BR459" s="150"/>
    </row>
    <row r="460" spans="21:70" ht="16.5">
      <c r="U460" s="39"/>
      <c r="V460" s="39"/>
      <c r="W460" s="60"/>
      <c r="X460" s="58"/>
      <c r="Y460" s="58"/>
      <c r="Z460" s="58"/>
      <c r="AA460" s="58"/>
      <c r="AB460" s="58"/>
      <c r="AC460" s="58"/>
      <c r="AD460" s="58"/>
      <c r="AE460" s="26"/>
      <c r="AF460" s="26"/>
      <c r="AG460" s="26"/>
      <c r="AH460" s="26"/>
      <c r="AI460" s="26"/>
      <c r="AJ460" s="26"/>
      <c r="AK460" s="26"/>
      <c r="AL460" s="26"/>
      <c r="AM460" s="26"/>
      <c r="AN460" s="150" t="str">
        <f>AN404</f>
        <v>Kecamatan Munjungan Kabupaten Trenggalek</v>
      </c>
      <c r="AO460" s="150"/>
      <c r="AP460" s="150"/>
      <c r="AQ460" s="150"/>
      <c r="AR460" s="150"/>
      <c r="AS460" s="150"/>
      <c r="AT460" s="150"/>
      <c r="AU460" s="150"/>
      <c r="AV460" s="150"/>
      <c r="AW460" s="150"/>
      <c r="AX460" s="150"/>
      <c r="AY460" s="150"/>
      <c r="AZ460" s="150"/>
      <c r="BA460" s="150"/>
      <c r="BB460" s="150"/>
      <c r="BC460" s="150"/>
      <c r="BD460" s="150"/>
      <c r="BE460" s="150"/>
      <c r="BF460" s="150"/>
      <c r="BG460" s="150"/>
      <c r="BH460" s="150"/>
      <c r="BI460" s="150"/>
      <c r="BJ460" s="150"/>
      <c r="BK460" s="150"/>
      <c r="BL460" s="150"/>
      <c r="BM460" s="150"/>
      <c r="BN460" s="150"/>
      <c r="BO460" s="150"/>
      <c r="BP460" s="150"/>
      <c r="BQ460" s="150"/>
      <c r="BR460" s="150"/>
    </row>
    <row r="461" spans="21:70" ht="16.5">
      <c r="U461" s="39"/>
      <c r="V461" s="39"/>
      <c r="W461" s="60"/>
      <c r="X461" s="58"/>
      <c r="Y461" s="58"/>
      <c r="Z461" s="58"/>
      <c r="AA461" s="58"/>
      <c r="AB461" s="58"/>
      <c r="AC461" s="58"/>
      <c r="AD461" s="58"/>
      <c r="AE461" s="26"/>
      <c r="AF461" s="26"/>
      <c r="AG461" s="26"/>
      <c r="AH461" s="26"/>
      <c r="AI461" s="26"/>
      <c r="AJ461" s="26"/>
      <c r="AK461" s="26"/>
      <c r="AL461" s="26"/>
      <c r="AM461" s="26"/>
      <c r="AN461" s="150" t="s">
        <v>116</v>
      </c>
      <c r="AO461" s="150"/>
      <c r="AP461" s="150"/>
      <c r="AQ461" s="150"/>
      <c r="AR461" s="150"/>
      <c r="AS461" s="150"/>
      <c r="AT461" s="150"/>
      <c r="AU461" s="150"/>
      <c r="AV461" s="150"/>
      <c r="AW461" s="150"/>
      <c r="AX461" s="150"/>
      <c r="AY461" s="150"/>
      <c r="AZ461" s="150"/>
      <c r="BA461" s="150"/>
      <c r="BB461" s="150"/>
      <c r="BC461" s="150"/>
      <c r="BD461" s="150"/>
      <c r="BE461" s="150"/>
      <c r="BF461" s="150"/>
      <c r="BG461" s="150"/>
      <c r="BH461" s="150"/>
      <c r="BI461" s="150"/>
      <c r="BJ461" s="150"/>
      <c r="BK461" s="150"/>
      <c r="BL461" s="150"/>
      <c r="BM461" s="150"/>
      <c r="BN461" s="150"/>
      <c r="BO461" s="150"/>
      <c r="BP461" s="150"/>
      <c r="BQ461" s="150"/>
      <c r="BR461" s="26"/>
    </row>
    <row r="462" spans="21:70" ht="16.5">
      <c r="U462" s="39"/>
      <c r="V462" s="39"/>
      <c r="W462" s="60"/>
      <c r="X462" s="58"/>
      <c r="Y462" s="58"/>
      <c r="Z462" s="58"/>
      <c r="AA462" s="58"/>
      <c r="AB462" s="58"/>
      <c r="AC462" s="58"/>
      <c r="AD462" s="58"/>
      <c r="AE462" s="26"/>
      <c r="AF462" s="26"/>
      <c r="AG462" s="26"/>
      <c r="AH462" s="26"/>
      <c r="AI462" s="26"/>
      <c r="AJ462" s="26"/>
      <c r="AK462" s="26"/>
      <c r="AL462" s="26"/>
      <c r="AM462" s="26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26"/>
    </row>
    <row r="463" spans="21:70" ht="15.75">
      <c r="U463" s="39"/>
      <c r="V463" s="39"/>
      <c r="W463" s="60"/>
      <c r="X463" s="58"/>
      <c r="Y463" s="58"/>
      <c r="Z463" s="58"/>
      <c r="AA463" s="89" t="s">
        <v>110</v>
      </c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89"/>
      <c r="AP463" s="89"/>
      <c r="AQ463" s="89"/>
      <c r="AR463" s="89"/>
      <c r="AS463" s="89"/>
      <c r="AT463" s="89"/>
      <c r="AU463" s="89"/>
      <c r="AV463" s="89"/>
      <c r="AW463" s="89"/>
      <c r="AX463" s="89"/>
      <c r="AY463" s="89"/>
      <c r="AZ463" s="89"/>
      <c r="BA463" s="89"/>
      <c r="BB463" s="89"/>
      <c r="BC463" s="89"/>
      <c r="BD463" s="89"/>
      <c r="BE463" s="89"/>
      <c r="BF463" s="89"/>
      <c r="BG463" s="89"/>
      <c r="BH463" s="89"/>
      <c r="BI463" s="89"/>
      <c r="BJ463" s="89"/>
      <c r="BK463" s="89"/>
      <c r="BL463" s="89"/>
      <c r="BM463" s="89"/>
      <c r="BN463" s="89"/>
      <c r="BO463" s="89"/>
      <c r="BP463" s="89"/>
      <c r="BQ463" s="89"/>
      <c r="BR463" s="89"/>
    </row>
    <row r="464" spans="21:70" ht="16.5">
      <c r="U464" s="39"/>
      <c r="V464" s="39"/>
      <c r="W464" s="60"/>
      <c r="X464" s="58"/>
      <c r="Y464" s="58"/>
      <c r="Z464" s="58"/>
      <c r="AA464" s="58"/>
      <c r="AB464" s="58"/>
      <c r="AC464" s="58"/>
      <c r="AD464" s="58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</row>
    <row r="465" spans="21:70" ht="16.5">
      <c r="U465" s="39"/>
      <c r="V465" s="39"/>
      <c r="W465" s="60" t="s">
        <v>102</v>
      </c>
      <c r="X465" s="58"/>
      <c r="Y465" s="89" t="str">
        <f>Y409</f>
        <v>Kel.</v>
      </c>
      <c r="Z465" s="89"/>
      <c r="AA465" s="89"/>
      <c r="AB465" s="89"/>
      <c r="AC465" s="89"/>
      <c r="AD465" s="89"/>
      <c r="AE465" s="89"/>
      <c r="AF465" s="89"/>
      <c r="AG465" s="89"/>
      <c r="AH465" s="26"/>
      <c r="AI465" s="26"/>
      <c r="AJ465" s="26"/>
      <c r="AK465" s="26"/>
      <c r="AL465" s="26"/>
      <c r="AM465" s="26" t="s">
        <v>43</v>
      </c>
      <c r="AN465" s="150" t="str">
        <f>AN409</f>
        <v>…………………..</v>
      </c>
      <c r="AO465" s="150"/>
      <c r="AP465" s="150"/>
      <c r="AQ465" s="150"/>
      <c r="AR465" s="150"/>
      <c r="AS465" s="150"/>
      <c r="AT465" s="150"/>
      <c r="AU465" s="150"/>
      <c r="AV465" s="150"/>
      <c r="AW465" s="150"/>
      <c r="AX465" s="150"/>
      <c r="AY465" s="150"/>
      <c r="AZ465" s="150"/>
      <c r="BA465" s="150"/>
      <c r="BB465" s="150"/>
      <c r="BC465" s="150"/>
      <c r="BD465" s="150"/>
      <c r="BE465" s="150"/>
      <c r="BF465" s="150"/>
      <c r="BG465" s="150"/>
      <c r="BH465" s="150"/>
      <c r="BI465" s="150"/>
      <c r="BJ465" s="150"/>
      <c r="BK465" s="150"/>
      <c r="BL465" s="150"/>
      <c r="BM465" s="150"/>
      <c r="BN465" s="150"/>
      <c r="BO465" s="150"/>
      <c r="BP465" s="150"/>
      <c r="BQ465" s="150"/>
      <c r="BR465" s="150"/>
    </row>
    <row r="466" spans="21:70" ht="16.5">
      <c r="U466" s="39"/>
      <c r="V466" s="39"/>
      <c r="W466" s="60" t="s">
        <v>103</v>
      </c>
      <c r="X466" s="58"/>
      <c r="Y466" s="89" t="str">
        <f>Y410</f>
        <v>Kecamatan</v>
      </c>
      <c r="Z466" s="89"/>
      <c r="AA466" s="89"/>
      <c r="AB466" s="89"/>
      <c r="AC466" s="89"/>
      <c r="AD466" s="89"/>
      <c r="AE466" s="89"/>
      <c r="AF466" s="89"/>
      <c r="AG466" s="89"/>
      <c r="AH466" s="26"/>
      <c r="AI466" s="26"/>
      <c r="AJ466" s="26"/>
      <c r="AK466" s="26"/>
      <c r="AL466" s="26"/>
      <c r="AM466" s="26" t="s">
        <v>43</v>
      </c>
      <c r="AN466" s="150" t="str">
        <f>AN410</f>
        <v>…………………..</v>
      </c>
      <c r="AO466" s="150"/>
      <c r="AP466" s="150"/>
      <c r="AQ466" s="150"/>
      <c r="AR466" s="150"/>
      <c r="AS466" s="150"/>
      <c r="AT466" s="150"/>
      <c r="AU466" s="150"/>
      <c r="AV466" s="150"/>
      <c r="AW466" s="150"/>
      <c r="AX466" s="150"/>
      <c r="AY466" s="150"/>
      <c r="AZ466" s="150"/>
      <c r="BA466" s="150"/>
      <c r="BB466" s="150"/>
      <c r="BC466" s="150"/>
      <c r="BD466" s="150"/>
      <c r="BE466" s="150"/>
      <c r="BF466" s="150"/>
      <c r="BG466" s="150"/>
      <c r="BH466" s="150"/>
      <c r="BI466" s="150"/>
      <c r="BJ466" s="150"/>
      <c r="BK466" s="150"/>
      <c r="BL466" s="150"/>
      <c r="BM466" s="150"/>
      <c r="BN466" s="150"/>
      <c r="BO466" s="150"/>
      <c r="BP466" s="150"/>
      <c r="BQ466" s="150"/>
      <c r="BR466" s="150"/>
    </row>
    <row r="467" spans="21:70" ht="16.5">
      <c r="U467" s="39"/>
      <c r="V467" s="39"/>
      <c r="W467" s="60" t="s">
        <v>104</v>
      </c>
      <c r="X467" s="58"/>
      <c r="Y467" s="89" t="str">
        <f>Y411</f>
        <v>Kabupaten</v>
      </c>
      <c r="Z467" s="89"/>
      <c r="AA467" s="89"/>
      <c r="AB467" s="89"/>
      <c r="AC467" s="89"/>
      <c r="AD467" s="89"/>
      <c r="AE467" s="89"/>
      <c r="AF467" s="89"/>
      <c r="AG467" s="89"/>
      <c r="AH467" s="26"/>
      <c r="AI467" s="26"/>
      <c r="AJ467" s="26"/>
      <c r="AK467" s="26"/>
      <c r="AL467" s="26"/>
      <c r="AM467" s="26" t="s">
        <v>43</v>
      </c>
      <c r="AN467" s="150" t="str">
        <f>AN411</f>
        <v>……………………</v>
      </c>
      <c r="AO467" s="150"/>
      <c r="AP467" s="150"/>
      <c r="AQ467" s="150"/>
      <c r="AR467" s="150"/>
      <c r="AS467" s="150"/>
      <c r="AT467" s="150"/>
      <c r="AU467" s="150"/>
      <c r="AV467" s="150"/>
      <c r="AW467" s="150"/>
      <c r="AX467" s="150"/>
      <c r="AY467" s="150"/>
      <c r="AZ467" s="150"/>
      <c r="BA467" s="150"/>
      <c r="BB467" s="150"/>
      <c r="BC467" s="150"/>
      <c r="BD467" s="150"/>
      <c r="BE467" s="150"/>
      <c r="BF467" s="150"/>
      <c r="BG467" s="150"/>
      <c r="BH467" s="150"/>
      <c r="BI467" s="150"/>
      <c r="BJ467" s="150"/>
      <c r="BK467" s="150"/>
      <c r="BL467" s="150"/>
      <c r="BM467" s="150"/>
      <c r="BN467" s="150"/>
      <c r="BO467" s="150"/>
      <c r="BP467" s="150"/>
      <c r="BQ467" s="150"/>
      <c r="BR467" s="150"/>
    </row>
    <row r="468" spans="21:70" ht="16.5">
      <c r="U468" s="39"/>
      <c r="V468" s="39"/>
      <c r="W468" s="60" t="s">
        <v>105</v>
      </c>
      <c r="X468" s="58"/>
      <c r="Y468" s="89" t="str">
        <f>Y412</f>
        <v>Propinsi</v>
      </c>
      <c r="Z468" s="89"/>
      <c r="AA468" s="89"/>
      <c r="AB468" s="89"/>
      <c r="AC468" s="89"/>
      <c r="AD468" s="89"/>
      <c r="AE468" s="89"/>
      <c r="AF468" s="89"/>
      <c r="AG468" s="89"/>
      <c r="AH468" s="26"/>
      <c r="AI468" s="26"/>
      <c r="AJ468" s="26"/>
      <c r="AK468" s="26"/>
      <c r="AL468" s="26"/>
      <c r="AM468" s="26" t="s">
        <v>43</v>
      </c>
      <c r="AN468" s="150" t="str">
        <f>AN412</f>
        <v>……………………</v>
      </c>
      <c r="AO468" s="150"/>
      <c r="AP468" s="150"/>
      <c r="AQ468" s="150"/>
      <c r="AR468" s="150"/>
      <c r="AS468" s="150"/>
      <c r="AT468" s="150"/>
      <c r="AU468" s="150"/>
      <c r="AV468" s="150"/>
      <c r="AW468" s="150"/>
      <c r="AX468" s="150"/>
      <c r="AY468" s="150"/>
      <c r="AZ468" s="150"/>
      <c r="BA468" s="150"/>
      <c r="BB468" s="150"/>
      <c r="BC468" s="150"/>
      <c r="BD468" s="150"/>
      <c r="BE468" s="150"/>
      <c r="BF468" s="150"/>
      <c r="BG468" s="150"/>
      <c r="BH468" s="150"/>
      <c r="BI468" s="150"/>
      <c r="BJ468" s="150"/>
      <c r="BK468" s="150"/>
      <c r="BL468" s="150"/>
      <c r="BM468" s="150"/>
      <c r="BN468" s="150"/>
      <c r="BO468" s="150"/>
      <c r="BP468" s="150"/>
      <c r="BQ468" s="150"/>
      <c r="BR468" s="150"/>
    </row>
    <row r="469" spans="21:70" ht="16.5">
      <c r="U469" s="39"/>
      <c r="V469" s="39"/>
      <c r="W469" s="60" t="s">
        <v>111</v>
      </c>
      <c r="X469" s="58"/>
      <c r="Y469" s="89" t="s">
        <v>112</v>
      </c>
      <c r="Z469" s="89"/>
      <c r="AA469" s="89"/>
      <c r="AB469" s="89"/>
      <c r="AC469" s="89"/>
      <c r="AD469" s="89"/>
      <c r="AE469" s="89"/>
      <c r="AF469" s="89"/>
      <c r="AG469" s="89"/>
      <c r="AH469" s="26"/>
      <c r="AI469" s="26"/>
      <c r="AJ469" s="26"/>
      <c r="AK469" s="26"/>
      <c r="AL469" s="26"/>
      <c r="AM469" s="26" t="s">
        <v>43</v>
      </c>
      <c r="AN469" s="150" t="str">
        <f>AN413</f>
        <v>Pindah Tempat</v>
      </c>
      <c r="AO469" s="150"/>
      <c r="AP469" s="150"/>
      <c r="AQ469" s="150"/>
      <c r="AR469" s="150"/>
      <c r="AS469" s="150"/>
      <c r="AT469" s="150"/>
      <c r="AU469" s="150"/>
      <c r="AV469" s="150"/>
      <c r="AW469" s="150"/>
      <c r="AX469" s="150"/>
      <c r="AY469" s="150"/>
      <c r="AZ469" s="150"/>
      <c r="BA469" s="150"/>
      <c r="BB469" s="150"/>
      <c r="BC469" s="150"/>
      <c r="BD469" s="150"/>
      <c r="BE469" s="150"/>
      <c r="BF469" s="150"/>
      <c r="BG469" s="150"/>
      <c r="BH469" s="150"/>
      <c r="BI469" s="150"/>
      <c r="BJ469" s="150"/>
      <c r="BK469" s="150"/>
      <c r="BL469" s="150"/>
      <c r="BM469" s="150"/>
      <c r="BN469" s="150"/>
      <c r="BO469" s="150"/>
      <c r="BP469" s="150"/>
      <c r="BQ469" s="150"/>
      <c r="BR469" s="150"/>
    </row>
    <row r="470" spans="21:70" ht="16.5">
      <c r="U470" s="39"/>
      <c r="V470" s="39"/>
      <c r="W470" s="60"/>
      <c r="X470" s="58"/>
      <c r="Y470" s="58"/>
      <c r="Z470" s="58"/>
      <c r="AA470" s="58"/>
      <c r="AB470" s="58"/>
      <c r="AC470" s="58"/>
      <c r="AD470" s="58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</row>
    <row r="471" spans="21:70" ht="16.5">
      <c r="U471" s="39"/>
      <c r="V471" s="39"/>
      <c r="W471" s="60"/>
      <c r="X471" s="58"/>
      <c r="Y471" s="58"/>
      <c r="Z471" s="58"/>
      <c r="AA471" s="58"/>
      <c r="AB471" s="58"/>
      <c r="AC471" s="58"/>
      <c r="AD471" s="58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</row>
    <row r="472" spans="21:70">
      <c r="U472" s="166" t="s">
        <v>113</v>
      </c>
      <c r="V472" s="166"/>
      <c r="W472" s="166"/>
      <c r="X472" s="166"/>
      <c r="Y472" s="166"/>
      <c r="Z472" s="166"/>
      <c r="AA472" s="166"/>
      <c r="AB472" s="166"/>
      <c r="AC472" s="166"/>
      <c r="AD472" s="166"/>
      <c r="AE472" s="166"/>
      <c r="AF472" s="166"/>
      <c r="AG472" s="166"/>
      <c r="AH472" s="166"/>
      <c r="AI472" s="166"/>
      <c r="AJ472" s="166"/>
      <c r="AK472" s="166"/>
      <c r="AL472" s="166"/>
      <c r="AM472" s="166"/>
      <c r="AN472" s="166"/>
      <c r="AO472" s="166"/>
      <c r="AP472" s="166"/>
      <c r="AQ472" s="166"/>
      <c r="AR472" s="166"/>
      <c r="AS472" s="166"/>
      <c r="AT472" s="166"/>
      <c r="AU472" s="166"/>
      <c r="AV472" s="166"/>
      <c r="AW472" s="166"/>
      <c r="AX472" s="166"/>
      <c r="AY472" s="166"/>
      <c r="AZ472" s="166"/>
      <c r="BA472" s="166"/>
      <c r="BB472" s="166"/>
      <c r="BC472" s="166"/>
      <c r="BD472" s="166"/>
      <c r="BE472" s="166"/>
      <c r="BF472" s="166"/>
      <c r="BG472" s="166"/>
      <c r="BH472" s="166"/>
      <c r="BI472" s="166"/>
      <c r="BJ472" s="166"/>
      <c r="BK472" s="166"/>
      <c r="BL472" s="166"/>
      <c r="BM472" s="166"/>
      <c r="BN472" s="166"/>
      <c r="BO472" s="166"/>
      <c r="BP472" s="166"/>
      <c r="BQ472" s="166"/>
      <c r="BR472" s="166"/>
    </row>
    <row r="473" spans="21:70">
      <c r="U473" s="166"/>
      <c r="V473" s="166"/>
      <c r="W473" s="166"/>
      <c r="X473" s="166"/>
      <c r="Y473" s="166"/>
      <c r="Z473" s="166"/>
      <c r="AA473" s="166"/>
      <c r="AB473" s="166"/>
      <c r="AC473" s="166"/>
      <c r="AD473" s="166"/>
      <c r="AE473" s="166"/>
      <c r="AF473" s="166"/>
      <c r="AG473" s="166"/>
      <c r="AH473" s="166"/>
      <c r="AI473" s="166"/>
      <c r="AJ473" s="166"/>
      <c r="AK473" s="166"/>
      <c r="AL473" s="166"/>
      <c r="AM473" s="166"/>
      <c r="AN473" s="166"/>
      <c r="AO473" s="166"/>
      <c r="AP473" s="166"/>
      <c r="AQ473" s="166"/>
      <c r="AR473" s="166"/>
      <c r="AS473" s="166"/>
      <c r="AT473" s="166"/>
      <c r="AU473" s="166"/>
      <c r="AV473" s="166"/>
      <c r="AW473" s="166"/>
      <c r="AX473" s="166"/>
      <c r="AY473" s="166"/>
      <c r="AZ473" s="166"/>
      <c r="BA473" s="166"/>
      <c r="BB473" s="166"/>
      <c r="BC473" s="166"/>
      <c r="BD473" s="166"/>
      <c r="BE473" s="166"/>
      <c r="BF473" s="166"/>
      <c r="BG473" s="166"/>
      <c r="BH473" s="166"/>
      <c r="BI473" s="166"/>
      <c r="BJ473" s="166"/>
      <c r="BK473" s="166"/>
      <c r="BL473" s="166"/>
      <c r="BM473" s="166"/>
      <c r="BN473" s="166"/>
      <c r="BO473" s="166"/>
      <c r="BP473" s="166"/>
      <c r="BQ473" s="166"/>
      <c r="BR473" s="166"/>
    </row>
    <row r="474" spans="21:70" ht="16.5">
      <c r="U474" s="39"/>
      <c r="V474" s="39"/>
      <c r="W474" s="58"/>
      <c r="X474" s="58"/>
      <c r="Y474" s="58"/>
      <c r="Z474" s="58"/>
      <c r="AA474" s="58"/>
      <c r="AB474" s="58"/>
      <c r="AC474" s="58"/>
      <c r="AD474" s="58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</row>
    <row r="475" spans="21:70" ht="15.75">
      <c r="U475" s="89" t="s">
        <v>114</v>
      </c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89"/>
      <c r="AP475" s="89"/>
      <c r="AQ475" s="89"/>
      <c r="AR475" s="89"/>
      <c r="AS475" s="89"/>
      <c r="AT475" s="89"/>
      <c r="AU475" s="89"/>
      <c r="AV475" s="89"/>
      <c r="AW475" s="89"/>
      <c r="AX475" s="89"/>
      <c r="AY475" s="89"/>
      <c r="AZ475" s="89"/>
      <c r="BA475" s="89"/>
      <c r="BB475" s="89"/>
      <c r="BC475" s="89"/>
      <c r="BD475" s="89"/>
      <c r="BE475" s="89"/>
      <c r="BF475" s="89"/>
      <c r="BG475" s="89"/>
      <c r="BH475" s="89"/>
      <c r="BI475" s="89"/>
      <c r="BJ475" s="89"/>
      <c r="BK475" s="89"/>
      <c r="BL475" s="89"/>
      <c r="BM475" s="89"/>
      <c r="BN475" s="89"/>
      <c r="BO475" s="89"/>
      <c r="BP475" s="89"/>
      <c r="BQ475" s="89"/>
      <c r="BR475" s="89"/>
    </row>
    <row r="476" spans="21:70" ht="16.5">
      <c r="U476" s="39"/>
      <c r="V476" s="39"/>
      <c r="W476" s="58"/>
      <c r="X476" s="58"/>
      <c r="Y476" s="58"/>
      <c r="Z476" s="58"/>
      <c r="AA476" s="58"/>
      <c r="AB476" s="58"/>
      <c r="AC476" s="58"/>
      <c r="AD476" s="58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</row>
    <row r="477" spans="21:70" ht="16.5">
      <c r="U477" s="39"/>
      <c r="V477" s="39"/>
      <c r="W477" s="58"/>
      <c r="X477" s="58"/>
      <c r="Y477" s="58"/>
      <c r="Z477" s="58"/>
      <c r="AA477" s="58"/>
      <c r="AB477" s="58"/>
      <c r="AC477" s="58"/>
      <c r="AD477" s="58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</row>
    <row r="478" spans="21:70" ht="16.5">
      <c r="U478" s="39"/>
      <c r="V478" s="39"/>
      <c r="W478" s="58"/>
      <c r="X478" s="58"/>
      <c r="Y478" s="58"/>
      <c r="Z478" s="58"/>
      <c r="AA478" s="58"/>
      <c r="AB478" s="169"/>
      <c r="AC478" s="169"/>
      <c r="AD478" s="169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153" t="s">
        <v>93</v>
      </c>
      <c r="BA478" s="153"/>
      <c r="BB478" s="153"/>
      <c r="BC478" s="153"/>
      <c r="BD478" s="153"/>
      <c r="BE478" s="153"/>
      <c r="BF478" s="153"/>
      <c r="BG478" s="153"/>
      <c r="BH478" s="153"/>
      <c r="BI478" s="153"/>
      <c r="BJ478" s="153"/>
      <c r="BK478" s="153"/>
      <c r="BL478" s="153"/>
      <c r="BM478" s="153"/>
      <c r="BN478" s="153"/>
      <c r="BO478" s="153"/>
      <c r="BP478" s="153"/>
      <c r="BQ478" s="153"/>
      <c r="BR478" s="153"/>
    </row>
    <row r="479" spans="21:70" ht="16.5">
      <c r="U479" s="39"/>
      <c r="V479" s="39"/>
      <c r="W479" s="58"/>
      <c r="X479" s="58"/>
      <c r="Y479" s="58"/>
      <c r="Z479" s="58"/>
      <c r="AA479" s="58"/>
      <c r="AB479" s="58"/>
      <c r="AC479" s="58"/>
      <c r="AD479" s="58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</row>
    <row r="480" spans="21:70" ht="16.5">
      <c r="U480" s="39"/>
      <c r="V480" s="39"/>
      <c r="W480" s="58"/>
      <c r="X480" s="58"/>
      <c r="Y480" s="58"/>
      <c r="Z480" s="58"/>
      <c r="AA480" s="58"/>
      <c r="AB480" s="58"/>
      <c r="AC480" s="58"/>
      <c r="AD480" s="58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</row>
    <row r="481" spans="21:70" ht="16.5">
      <c r="U481" s="39"/>
      <c r="V481" s="39"/>
      <c r="W481" s="58"/>
      <c r="X481" s="58"/>
      <c r="Y481" s="58"/>
      <c r="Z481" s="58"/>
      <c r="AA481" s="58"/>
      <c r="AB481" s="58"/>
      <c r="AC481" s="58"/>
      <c r="AD481" s="58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</row>
    <row r="482" spans="21:70" ht="16.5">
      <c r="U482" s="59"/>
      <c r="V482" s="62"/>
      <c r="W482" s="61"/>
      <c r="X482" s="58"/>
      <c r="Y482" s="58"/>
      <c r="Z482" s="58"/>
      <c r="AA482" s="58"/>
      <c r="AB482" s="59"/>
      <c r="AC482" s="59"/>
      <c r="AD482" s="59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</row>
    <row r="483" spans="21:70" ht="16.5">
      <c r="U483" s="124" t="s">
        <v>94</v>
      </c>
      <c r="V483" s="124"/>
      <c r="W483" s="124"/>
      <c r="X483" s="124"/>
      <c r="Y483" s="124"/>
      <c r="Z483" s="124"/>
      <c r="AA483" s="124"/>
      <c r="AB483" s="58" t="s">
        <v>43</v>
      </c>
      <c r="AC483" s="89" t="s">
        <v>115</v>
      </c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58"/>
      <c r="AP483" s="58"/>
      <c r="AQ483" s="58"/>
      <c r="AR483" s="26"/>
      <c r="AS483" s="26"/>
      <c r="AT483" s="26"/>
      <c r="AU483" s="26"/>
      <c r="AV483" s="26"/>
      <c r="AW483" s="26"/>
      <c r="AX483" s="26"/>
      <c r="AY483" s="26"/>
      <c r="AZ483" s="153"/>
      <c r="BA483" s="153"/>
      <c r="BB483" s="153"/>
      <c r="BC483" s="153"/>
      <c r="BD483" s="153"/>
      <c r="BE483" s="153"/>
      <c r="BF483" s="153"/>
      <c r="BG483" s="153"/>
      <c r="BH483" s="153"/>
      <c r="BI483" s="153"/>
      <c r="BJ483" s="153"/>
      <c r="BK483" s="153"/>
      <c r="BL483" s="153"/>
      <c r="BM483" s="153"/>
      <c r="BN483" s="153"/>
      <c r="BO483" s="153"/>
      <c r="BP483" s="153"/>
      <c r="BQ483" s="153"/>
      <c r="BR483" s="153"/>
    </row>
    <row r="484" spans="21:70" ht="16.5">
      <c r="U484" s="63" t="s">
        <v>102</v>
      </c>
      <c r="V484" s="39"/>
      <c r="W484" s="89" t="s">
        <v>95</v>
      </c>
      <c r="X484" s="89"/>
      <c r="Y484" s="89"/>
      <c r="Z484" s="89"/>
      <c r="AA484" s="89"/>
      <c r="AB484" s="90" t="str">
        <f>AB428</f>
        <v>Camat  ………………….. Kabupaten …………………… Propinsi ……………………</v>
      </c>
      <c r="AC484" s="90"/>
      <c r="AD484" s="90"/>
      <c r="AE484" s="90"/>
      <c r="AF484" s="90"/>
      <c r="AG484" s="90"/>
      <c r="AH484" s="90"/>
      <c r="AI484" s="90"/>
      <c r="AJ484" s="90"/>
      <c r="AK484" s="90"/>
      <c r="AL484" s="90"/>
      <c r="AM484" s="90"/>
      <c r="AN484" s="90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167" t="s">
        <v>119</v>
      </c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7"/>
      <c r="BQ484" s="167"/>
      <c r="BR484" s="167"/>
    </row>
    <row r="485" spans="21:70" ht="16.5">
      <c r="U485" s="63"/>
      <c r="V485" s="39"/>
      <c r="W485" s="89"/>
      <c r="X485" s="89"/>
      <c r="Y485" s="89"/>
      <c r="Z485" s="89"/>
      <c r="AA485" s="89"/>
      <c r="AB485" s="90"/>
      <c r="AC485" s="90"/>
      <c r="AD485" s="90"/>
      <c r="AE485" s="90"/>
      <c r="AF485" s="90"/>
      <c r="AG485" s="90"/>
      <c r="AH485" s="90"/>
      <c r="AI485" s="90"/>
      <c r="AJ485" s="90"/>
      <c r="AK485" s="90"/>
      <c r="AL485" s="90"/>
      <c r="AM485" s="90"/>
      <c r="AN485" s="90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153"/>
      <c r="BA485" s="153"/>
      <c r="BB485" s="153"/>
      <c r="BC485" s="153"/>
      <c r="BD485" s="153"/>
      <c r="BE485" s="153"/>
      <c r="BF485" s="153"/>
      <c r="BG485" s="153"/>
      <c r="BH485" s="153"/>
      <c r="BI485" s="153"/>
      <c r="BJ485" s="153"/>
      <c r="BK485" s="153"/>
      <c r="BL485" s="153"/>
      <c r="BM485" s="153"/>
      <c r="BN485" s="153"/>
      <c r="BO485" s="153"/>
      <c r="BP485" s="153"/>
      <c r="BQ485" s="153"/>
      <c r="BR485" s="153"/>
    </row>
    <row r="486" spans="21:70" ht="16.5">
      <c r="U486" s="64"/>
      <c r="V486" s="26"/>
      <c r="W486" s="26"/>
      <c r="X486" s="26"/>
      <c r="Y486" s="26"/>
      <c r="Z486" s="26"/>
      <c r="AA486" s="26"/>
      <c r="AB486" s="90"/>
      <c r="AC486" s="90"/>
      <c r="AD486" s="90"/>
      <c r="AE486" s="90"/>
      <c r="AF486" s="90"/>
      <c r="AG486" s="90"/>
      <c r="AH486" s="90"/>
      <c r="AI486" s="90"/>
      <c r="AJ486" s="90"/>
      <c r="AK486" s="90"/>
      <c r="AL486" s="90"/>
      <c r="AM486" s="90"/>
      <c r="AN486" s="90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</row>
    <row r="487" spans="21:70" ht="16.5">
      <c r="U487" s="64" t="s">
        <v>103</v>
      </c>
      <c r="V487" s="26"/>
      <c r="W487" s="89" t="s">
        <v>95</v>
      </c>
      <c r="X487" s="89"/>
      <c r="Y487" s="89"/>
      <c r="Z487" s="89"/>
      <c r="AA487" s="89"/>
      <c r="AB487" s="105" t="str">
        <f>AB431</f>
        <v>Kepala Desa Ngulungkulon Kecamatan Munjungan Kabupaten Trenggalek</v>
      </c>
      <c r="AC487" s="105"/>
      <c r="AD487" s="105"/>
      <c r="AE487" s="105"/>
      <c r="AF487" s="105"/>
      <c r="AG487" s="105"/>
      <c r="AH487" s="105"/>
      <c r="AI487" s="105"/>
      <c r="AJ487" s="105"/>
      <c r="AK487" s="105"/>
      <c r="AL487" s="105"/>
      <c r="AM487" s="105"/>
      <c r="AN487" s="105"/>
      <c r="AO487" s="105"/>
      <c r="AP487" s="105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</row>
    <row r="488" spans="21:70" ht="16.5">
      <c r="U488" s="64"/>
      <c r="V488" s="26"/>
      <c r="W488" s="26"/>
      <c r="X488" s="26"/>
      <c r="Y488" s="26"/>
      <c r="Z488" s="26"/>
      <c r="AA488" s="26"/>
      <c r="AB488" s="105"/>
      <c r="AC488" s="105"/>
      <c r="AD488" s="105"/>
      <c r="AE488" s="105"/>
      <c r="AF488" s="105"/>
      <c r="AG488" s="105"/>
      <c r="AH488" s="105"/>
      <c r="AI488" s="105"/>
      <c r="AJ488" s="105"/>
      <c r="AK488" s="105"/>
      <c r="AL488" s="105"/>
      <c r="AM488" s="105"/>
      <c r="AN488" s="105"/>
      <c r="AO488" s="105"/>
      <c r="AP488" s="105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</row>
    <row r="489" spans="21:70" ht="16.5"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</row>
    <row r="490" spans="21:70" ht="16.5"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</row>
    <row r="491" spans="21:70"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</row>
    <row r="492" spans="21:70"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</row>
    <row r="493" spans="21:70"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</row>
    <row r="533" spans="23:44" ht="9" customHeight="1"/>
    <row r="534" spans="23:44" hidden="1"/>
    <row r="535" spans="23:44" ht="7.5" hidden="1" customHeight="1"/>
    <row r="536" spans="23:44" ht="4.5" hidden="1" customHeight="1"/>
    <row r="537" spans="23:44" ht="21.75" hidden="1" customHeight="1"/>
    <row r="538" spans="23:44" ht="1.5" hidden="1" customHeight="1">
      <c r="W538" s="234" t="s">
        <v>81</v>
      </c>
      <c r="X538" s="234"/>
      <c r="Y538" s="234"/>
      <c r="Z538" s="234"/>
      <c r="AA538" s="234"/>
      <c r="AB538" s="234"/>
      <c r="AC538" s="234"/>
      <c r="AD538" s="234"/>
      <c r="AI538" s="235" t="s">
        <v>82</v>
      </c>
      <c r="AJ538" s="235"/>
      <c r="AK538" s="233" t="s">
        <v>85</v>
      </c>
      <c r="AL538" s="233"/>
      <c r="AM538" s="233"/>
    </row>
    <row r="539" spans="23:44" ht="17.25" hidden="1" customHeight="1">
      <c r="W539" s="235" t="s">
        <v>155</v>
      </c>
      <c r="X539" s="235"/>
      <c r="Y539" s="235"/>
      <c r="Z539" s="235"/>
      <c r="AA539" s="235"/>
      <c r="AB539" s="235"/>
      <c r="AC539" s="235"/>
      <c r="AD539" s="235"/>
      <c r="AE539" s="235"/>
      <c r="AF539" s="235"/>
      <c r="AG539" s="235"/>
      <c r="AH539" s="235"/>
      <c r="AI539" s="236" t="s">
        <v>83</v>
      </c>
      <c r="AJ539" s="236"/>
    </row>
    <row r="540" spans="23:44" ht="22.5" hidden="1" customHeight="1">
      <c r="W540" s="232" t="s">
        <v>84</v>
      </c>
      <c r="X540" s="232"/>
      <c r="Y540" s="232"/>
      <c r="Z540" s="232"/>
      <c r="AA540" s="232"/>
      <c r="AB540" s="232"/>
      <c r="AC540" s="232"/>
      <c r="AD540" s="232"/>
      <c r="AE540" s="232"/>
      <c r="AF540" s="232"/>
      <c r="AG540" s="232"/>
      <c r="AH540" s="232"/>
      <c r="AI540" s="232"/>
      <c r="AJ540" s="232"/>
      <c r="AK540" s="232"/>
      <c r="AL540" s="232"/>
      <c r="AM540" s="232"/>
      <c r="AN540" s="232"/>
      <c r="AO540" s="232"/>
      <c r="AP540" s="232"/>
      <c r="AQ540" s="232"/>
      <c r="AR540" s="232"/>
    </row>
  </sheetData>
  <sheetProtection password="CC71" sheet="1" objects="1" scenarios="1"/>
  <mergeCells count="637">
    <mergeCell ref="BL31:BS31"/>
    <mergeCell ref="BL82:BS82"/>
    <mergeCell ref="BL145:BS145"/>
    <mergeCell ref="BL197:BS197"/>
    <mergeCell ref="BL252:BS252"/>
    <mergeCell ref="BL307:BS307"/>
    <mergeCell ref="W484:AA484"/>
    <mergeCell ref="AB484:AN486"/>
    <mergeCell ref="AZ484:BR484"/>
    <mergeCell ref="W485:AA485"/>
    <mergeCell ref="AZ485:BR485"/>
    <mergeCell ref="AN460:BR460"/>
    <mergeCell ref="AN461:BQ461"/>
    <mergeCell ref="AA463:BR463"/>
    <mergeCell ref="Y465:AG465"/>
    <mergeCell ref="AN465:BR465"/>
    <mergeCell ref="Y466:AG466"/>
    <mergeCell ref="AN466:BR466"/>
    <mergeCell ref="Y467:AG467"/>
    <mergeCell ref="AN467:BR467"/>
    <mergeCell ref="W453:BR453"/>
    <mergeCell ref="U454:BR454"/>
    <mergeCell ref="Y456:AL456"/>
    <mergeCell ref="AN456:BR456"/>
    <mergeCell ref="W487:AA487"/>
    <mergeCell ref="AB487:AP488"/>
    <mergeCell ref="Y468:AG468"/>
    <mergeCell ref="AN468:BR468"/>
    <mergeCell ref="Y469:AG469"/>
    <mergeCell ref="AN469:BR469"/>
    <mergeCell ref="U472:BR473"/>
    <mergeCell ref="U475:BR475"/>
    <mergeCell ref="AB478:AD478"/>
    <mergeCell ref="AZ478:BR478"/>
    <mergeCell ref="U483:AA483"/>
    <mergeCell ref="AC483:AN483"/>
    <mergeCell ref="AZ483:BR483"/>
    <mergeCell ref="Y457:AL457"/>
    <mergeCell ref="AN457:BR457"/>
    <mergeCell ref="Y458:AL458"/>
    <mergeCell ref="AN458:BR458"/>
    <mergeCell ref="Y459:AL459"/>
    <mergeCell ref="AN459:BR459"/>
    <mergeCell ref="U440:BR440"/>
    <mergeCell ref="U441:BR441"/>
    <mergeCell ref="BA444:BG444"/>
    <mergeCell ref="BH444:BI444"/>
    <mergeCell ref="BJ444:BR444"/>
    <mergeCell ref="U446:Y446"/>
    <mergeCell ref="AA446:AU446"/>
    <mergeCell ref="BA446:BR446"/>
    <mergeCell ref="U447:Y447"/>
    <mergeCell ref="AA447:AU447"/>
    <mergeCell ref="BA447:BE447"/>
    <mergeCell ref="BF447:BR450"/>
    <mergeCell ref="U448:Y448"/>
    <mergeCell ref="AA448:AU448"/>
    <mergeCell ref="U449:Y449"/>
    <mergeCell ref="AA449:AS449"/>
    <mergeCell ref="W428:AA428"/>
    <mergeCell ref="AB428:AN430"/>
    <mergeCell ref="AZ428:BR428"/>
    <mergeCell ref="W429:AA429"/>
    <mergeCell ref="AZ429:BR429"/>
    <mergeCell ref="W431:AA431"/>
    <mergeCell ref="AB431:AP432"/>
    <mergeCell ref="U438:BR438"/>
    <mergeCell ref="U439:BR439"/>
    <mergeCell ref="Y412:AG412"/>
    <mergeCell ref="AN412:BR412"/>
    <mergeCell ref="Y413:AG413"/>
    <mergeCell ref="AN413:BR413"/>
    <mergeCell ref="U416:BR417"/>
    <mergeCell ref="U419:BR419"/>
    <mergeCell ref="AB422:AD422"/>
    <mergeCell ref="AZ422:BR422"/>
    <mergeCell ref="U427:AA427"/>
    <mergeCell ref="AC427:AN427"/>
    <mergeCell ref="AZ427:BR427"/>
    <mergeCell ref="AN404:BR404"/>
    <mergeCell ref="AN405:BQ405"/>
    <mergeCell ref="AA407:BR407"/>
    <mergeCell ref="Y409:AG409"/>
    <mergeCell ref="AN409:BR409"/>
    <mergeCell ref="Y410:AG410"/>
    <mergeCell ref="AN410:BR410"/>
    <mergeCell ref="Y411:AG411"/>
    <mergeCell ref="AN411:BR411"/>
    <mergeCell ref="U398:BR398"/>
    <mergeCell ref="Y400:AL400"/>
    <mergeCell ref="AN400:BR400"/>
    <mergeCell ref="Y401:AL401"/>
    <mergeCell ref="AN401:BR401"/>
    <mergeCell ref="Y402:AL402"/>
    <mergeCell ref="AN402:BR402"/>
    <mergeCell ref="Y403:AL403"/>
    <mergeCell ref="AN403:BR403"/>
    <mergeCell ref="U391:Y391"/>
    <mergeCell ref="AA391:AU391"/>
    <mergeCell ref="BA391:BE391"/>
    <mergeCell ref="BF391:BR394"/>
    <mergeCell ref="U392:Y392"/>
    <mergeCell ref="AA392:AU392"/>
    <mergeCell ref="U393:Y393"/>
    <mergeCell ref="AA393:AS393"/>
    <mergeCell ref="W397:BR397"/>
    <mergeCell ref="U382:BR382"/>
    <mergeCell ref="U383:BR383"/>
    <mergeCell ref="U384:BR384"/>
    <mergeCell ref="U385:BR385"/>
    <mergeCell ref="BA388:BG388"/>
    <mergeCell ref="BH388:BI388"/>
    <mergeCell ref="BJ388:BR388"/>
    <mergeCell ref="U390:Y390"/>
    <mergeCell ref="AA390:AU390"/>
    <mergeCell ref="BA390:BR390"/>
    <mergeCell ref="W538:AD538"/>
    <mergeCell ref="W539:AH539"/>
    <mergeCell ref="AI538:AJ538"/>
    <mergeCell ref="AI539:AJ539"/>
    <mergeCell ref="AG175:BR175"/>
    <mergeCell ref="AG176:BR176"/>
    <mergeCell ref="AG178:BR178"/>
    <mergeCell ref="AG179:BR179"/>
    <mergeCell ref="AG180:BR180"/>
    <mergeCell ref="AG181:AH181"/>
    <mergeCell ref="AJ181:AK181"/>
    <mergeCell ref="AM181:AN181"/>
    <mergeCell ref="AP181:AR181"/>
    <mergeCell ref="AG183:AL183"/>
    <mergeCell ref="AP183:BR183"/>
    <mergeCell ref="AG184:AL184"/>
    <mergeCell ref="AP184:BR184"/>
    <mergeCell ref="U217:BR217"/>
    <mergeCell ref="U216:BR216"/>
    <mergeCell ref="BJ252:BK252"/>
    <mergeCell ref="BJ307:BK307"/>
    <mergeCell ref="AS195:AX195"/>
    <mergeCell ref="U218:BR218"/>
    <mergeCell ref="U219:BR219"/>
    <mergeCell ref="W540:AR540"/>
    <mergeCell ref="U9:BR9"/>
    <mergeCell ref="U60:BR60"/>
    <mergeCell ref="AJ23:BR23"/>
    <mergeCell ref="AK538:AM538"/>
    <mergeCell ref="AJ74:BR74"/>
    <mergeCell ref="AG177:BR177"/>
    <mergeCell ref="AG232:BR232"/>
    <mergeCell ref="AG287:BR287"/>
    <mergeCell ref="U167:BR167"/>
    <mergeCell ref="U222:BR222"/>
    <mergeCell ref="U277:BR277"/>
    <mergeCell ref="U169:AE169"/>
    <mergeCell ref="AG169:BR169"/>
    <mergeCell ref="AG170:BR170"/>
    <mergeCell ref="BD195:BJ195"/>
    <mergeCell ref="BK195:BR195"/>
    <mergeCell ref="BC197:BI197"/>
    <mergeCell ref="AG171:BR171"/>
    <mergeCell ref="AG172:BR172"/>
    <mergeCell ref="X195:AJ195"/>
    <mergeCell ref="AK195:AN195"/>
    <mergeCell ref="AG173:BR173"/>
    <mergeCell ref="AG174:BR174"/>
    <mergeCell ref="BJ82:BK82"/>
    <mergeCell ref="W67:AG67"/>
    <mergeCell ref="AG182:AL182"/>
    <mergeCell ref="AP182:BR182"/>
    <mergeCell ref="AJ75:BR75"/>
    <mergeCell ref="BB82:BI82"/>
    <mergeCell ref="AJ72:BR72"/>
    <mergeCell ref="AO93:AY93"/>
    <mergeCell ref="AO94:AY94"/>
    <mergeCell ref="AO91:AY91"/>
    <mergeCell ref="BD83:BR83"/>
    <mergeCell ref="BD88:BQ88"/>
    <mergeCell ref="X93:AA93"/>
    <mergeCell ref="U166:BR166"/>
    <mergeCell ref="U164:BR164"/>
    <mergeCell ref="U163:BR163"/>
    <mergeCell ref="U83:AN83"/>
    <mergeCell ref="U88:AN88"/>
    <mergeCell ref="BF93:BK93"/>
    <mergeCell ref="AM109:AN109"/>
    <mergeCell ref="AO109:AP109"/>
    <mergeCell ref="AQ109:AR109"/>
    <mergeCell ref="AS109:AT109"/>
    <mergeCell ref="U94:AJ94"/>
    <mergeCell ref="U221:BR221"/>
    <mergeCell ref="U224:AE224"/>
    <mergeCell ref="AG224:BR224"/>
    <mergeCell ref="AG225:BR225"/>
    <mergeCell ref="AG226:BR226"/>
    <mergeCell ref="BJ197:BK197"/>
    <mergeCell ref="Z198:AH198"/>
    <mergeCell ref="BD198:BP198"/>
    <mergeCell ref="BD203:BP203"/>
    <mergeCell ref="AO205:AY205"/>
    <mergeCell ref="AO206:AY206"/>
    <mergeCell ref="AO210:AY210"/>
    <mergeCell ref="U195:W195"/>
    <mergeCell ref="U203:AM203"/>
    <mergeCell ref="AG227:BR227"/>
    <mergeCell ref="AG228:BR228"/>
    <mergeCell ref="AG229:BR229"/>
    <mergeCell ref="AG230:BR230"/>
    <mergeCell ref="AG231:BR231"/>
    <mergeCell ref="AO40:AY40"/>
    <mergeCell ref="U52:BR52"/>
    <mergeCell ref="BF48:BR48"/>
    <mergeCell ref="AB40:AC40"/>
    <mergeCell ref="U43:AJ43"/>
    <mergeCell ref="X42:AA42"/>
    <mergeCell ref="U53:BR53"/>
    <mergeCell ref="U54:BR54"/>
    <mergeCell ref="U55:BR55"/>
    <mergeCell ref="X48:AJ48"/>
    <mergeCell ref="BF42:BK42"/>
    <mergeCell ref="W79:BR79"/>
    <mergeCell ref="AY195:BC195"/>
    <mergeCell ref="AG185:AL185"/>
    <mergeCell ref="AP185:BR185"/>
    <mergeCell ref="U186:AE186"/>
    <mergeCell ref="AG186:BR186"/>
    <mergeCell ref="AO195:AR195"/>
    <mergeCell ref="U187:AE187"/>
    <mergeCell ref="AG187:BR187"/>
    <mergeCell ref="U188:AE188"/>
    <mergeCell ref="U162:BR162"/>
    <mergeCell ref="U161:BR161"/>
    <mergeCell ref="BG99:BP99"/>
    <mergeCell ref="AO99:AY99"/>
    <mergeCell ref="X99:AH99"/>
    <mergeCell ref="U103:BR103"/>
    <mergeCell ref="W106:BT106"/>
    <mergeCell ref="AI108:BR108"/>
    <mergeCell ref="AI110:BR110"/>
    <mergeCell ref="AI109:AJ109"/>
    <mergeCell ref="AK109:AL109"/>
    <mergeCell ref="AU109:AV109"/>
    <mergeCell ref="AW109:AX109"/>
    <mergeCell ref="AY109:AZ109"/>
    <mergeCell ref="BA109:BB109"/>
    <mergeCell ref="AG188:AI188"/>
    <mergeCell ref="AJ188:AL188"/>
    <mergeCell ref="AN111:AO111"/>
    <mergeCell ref="AQ111:AR111"/>
    <mergeCell ref="AS111:AT111"/>
    <mergeCell ref="BD32:BR32"/>
    <mergeCell ref="BD37:BQ37"/>
    <mergeCell ref="AJ69:BR69"/>
    <mergeCell ref="W77:BR77"/>
    <mergeCell ref="W78:BR78"/>
    <mergeCell ref="AJ68:BR68"/>
    <mergeCell ref="W66:AG66"/>
    <mergeCell ref="AJ66:BR66"/>
    <mergeCell ref="W71:AG71"/>
    <mergeCell ref="AJ71:BR71"/>
    <mergeCell ref="W73:AG73"/>
    <mergeCell ref="AJ73:BR73"/>
    <mergeCell ref="W74:AG74"/>
    <mergeCell ref="AJ67:BR67"/>
    <mergeCell ref="W68:AG68"/>
    <mergeCell ref="BF43:BR43"/>
    <mergeCell ref="W69:AG69"/>
    <mergeCell ref="W63:BR64"/>
    <mergeCell ref="W70:AG70"/>
    <mergeCell ref="AJ70:BR70"/>
    <mergeCell ref="W72:AG72"/>
    <mergeCell ref="U32:AN32"/>
    <mergeCell ref="U37:AN37"/>
    <mergeCell ref="U59:BR59"/>
    <mergeCell ref="U1:BR1"/>
    <mergeCell ref="U2:BR2"/>
    <mergeCell ref="U3:BR3"/>
    <mergeCell ref="U4:BR4"/>
    <mergeCell ref="U8:BR8"/>
    <mergeCell ref="BJ31:BK31"/>
    <mergeCell ref="BB31:BI31"/>
    <mergeCell ref="W19:AG19"/>
    <mergeCell ref="W12:BR13"/>
    <mergeCell ref="W15:AG15"/>
    <mergeCell ref="AJ15:BR15"/>
    <mergeCell ref="W16:AG16"/>
    <mergeCell ref="AJ16:BR16"/>
    <mergeCell ref="W17:AG17"/>
    <mergeCell ref="AJ17:BR17"/>
    <mergeCell ref="W18:AG18"/>
    <mergeCell ref="AJ18:BR18"/>
    <mergeCell ref="AJ24:BR24"/>
    <mergeCell ref="W26:BR26"/>
    <mergeCell ref="W27:BR27"/>
    <mergeCell ref="W28:BR28"/>
    <mergeCell ref="AJ19:BR19"/>
    <mergeCell ref="W20:AG20"/>
    <mergeCell ref="AJ20:BR20"/>
    <mergeCell ref="U189:AE189"/>
    <mergeCell ref="AG189:BR189"/>
    <mergeCell ref="U193:W193"/>
    <mergeCell ref="X193:AJ193"/>
    <mergeCell ref="AK193:AN193"/>
    <mergeCell ref="AO193:AR193"/>
    <mergeCell ref="AS193:AX193"/>
    <mergeCell ref="BD193:BJ193"/>
    <mergeCell ref="BK193:BR193"/>
    <mergeCell ref="AO192:AR192"/>
    <mergeCell ref="AK192:AN192"/>
    <mergeCell ref="BK191:BR192"/>
    <mergeCell ref="BD191:BJ192"/>
    <mergeCell ref="AS191:AX192"/>
    <mergeCell ref="AK191:AR191"/>
    <mergeCell ref="X191:AJ192"/>
    <mergeCell ref="U191:W192"/>
    <mergeCell ref="AY191:BC192"/>
    <mergeCell ref="U194:W194"/>
    <mergeCell ref="X194:AJ194"/>
    <mergeCell ref="AK194:AN194"/>
    <mergeCell ref="AO194:AR194"/>
    <mergeCell ref="AS194:AX194"/>
    <mergeCell ref="BD194:BJ194"/>
    <mergeCell ref="BK194:BR194"/>
    <mergeCell ref="AY193:BC193"/>
    <mergeCell ref="AY194:BC194"/>
    <mergeCell ref="AG233:BR233"/>
    <mergeCell ref="AG234:BR234"/>
    <mergeCell ref="AG235:BR235"/>
    <mergeCell ref="AG236:AH236"/>
    <mergeCell ref="AJ236:AK236"/>
    <mergeCell ref="AM236:AN236"/>
    <mergeCell ref="AP236:AR236"/>
    <mergeCell ref="AG237:AL237"/>
    <mergeCell ref="AP237:BR237"/>
    <mergeCell ref="AG238:AL238"/>
    <mergeCell ref="AP238:BR238"/>
    <mergeCell ref="AG239:AL239"/>
    <mergeCell ref="AP239:BR239"/>
    <mergeCell ref="AG240:AL240"/>
    <mergeCell ref="AP240:BR240"/>
    <mergeCell ref="U241:AE241"/>
    <mergeCell ref="AG241:BR241"/>
    <mergeCell ref="U242:AE242"/>
    <mergeCell ref="AG242:BR242"/>
    <mergeCell ref="U243:AE243"/>
    <mergeCell ref="AG243:AI243"/>
    <mergeCell ref="AJ243:AL243"/>
    <mergeCell ref="U244:AE244"/>
    <mergeCell ref="AG244:BR244"/>
    <mergeCell ref="U246:W247"/>
    <mergeCell ref="X246:AJ247"/>
    <mergeCell ref="AK246:AR246"/>
    <mergeCell ref="AS246:AX247"/>
    <mergeCell ref="BD246:BJ247"/>
    <mergeCell ref="BK246:BR247"/>
    <mergeCell ref="AK247:AN247"/>
    <mergeCell ref="AO247:AR247"/>
    <mergeCell ref="AY246:BC247"/>
    <mergeCell ref="U248:W248"/>
    <mergeCell ref="X248:AJ248"/>
    <mergeCell ref="AK248:AN248"/>
    <mergeCell ref="AO248:AR248"/>
    <mergeCell ref="AS248:AX248"/>
    <mergeCell ref="BD248:BJ248"/>
    <mergeCell ref="BK248:BR248"/>
    <mergeCell ref="U249:W249"/>
    <mergeCell ref="X249:AJ249"/>
    <mergeCell ref="AK249:AN249"/>
    <mergeCell ref="AO249:AR249"/>
    <mergeCell ref="AS249:AX249"/>
    <mergeCell ref="BD249:BJ249"/>
    <mergeCell ref="BK249:BR249"/>
    <mergeCell ref="AY248:BC248"/>
    <mergeCell ref="AY249:BC249"/>
    <mergeCell ref="U250:W250"/>
    <mergeCell ref="X250:AJ250"/>
    <mergeCell ref="AK250:AN250"/>
    <mergeCell ref="AO250:AR250"/>
    <mergeCell ref="AS250:AX250"/>
    <mergeCell ref="BD250:BJ250"/>
    <mergeCell ref="BK250:BR250"/>
    <mergeCell ref="AY250:BC250"/>
    <mergeCell ref="Z253:AH253"/>
    <mergeCell ref="BD253:BP253"/>
    <mergeCell ref="BC252:BI252"/>
    <mergeCell ref="BD258:BP258"/>
    <mergeCell ref="AO260:AY260"/>
    <mergeCell ref="AO261:AY261"/>
    <mergeCell ref="AO265:AY265"/>
    <mergeCell ref="U273:BR273"/>
    <mergeCell ref="U274:BR274"/>
    <mergeCell ref="U276:BR276"/>
    <mergeCell ref="U279:AE279"/>
    <mergeCell ref="AG279:BR279"/>
    <mergeCell ref="U272:BR272"/>
    <mergeCell ref="U271:BR271"/>
    <mergeCell ref="U258:AM258"/>
    <mergeCell ref="AG280:BR280"/>
    <mergeCell ref="AG281:BR281"/>
    <mergeCell ref="AG282:BR282"/>
    <mergeCell ref="AG283:BR283"/>
    <mergeCell ref="AG284:BR284"/>
    <mergeCell ref="AG285:BR285"/>
    <mergeCell ref="AG286:BR286"/>
    <mergeCell ref="AG288:BR288"/>
    <mergeCell ref="AG289:BR289"/>
    <mergeCell ref="AG290:BR290"/>
    <mergeCell ref="AG291:AH291"/>
    <mergeCell ref="AJ291:AK291"/>
    <mergeCell ref="AM291:AN291"/>
    <mergeCell ref="AP291:AR291"/>
    <mergeCell ref="AG292:AL292"/>
    <mergeCell ref="AP292:BR292"/>
    <mergeCell ref="AG293:AL293"/>
    <mergeCell ref="AP293:BR293"/>
    <mergeCell ref="AG294:AL294"/>
    <mergeCell ref="AP294:BR294"/>
    <mergeCell ref="AG295:AL295"/>
    <mergeCell ref="AP295:BR295"/>
    <mergeCell ref="U296:AE296"/>
    <mergeCell ref="AG296:BR296"/>
    <mergeCell ref="U297:AE297"/>
    <mergeCell ref="AG297:BR297"/>
    <mergeCell ref="U298:AE298"/>
    <mergeCell ref="AG298:AI298"/>
    <mergeCell ref="AJ298:AL298"/>
    <mergeCell ref="AS301:AX302"/>
    <mergeCell ref="BD301:BJ302"/>
    <mergeCell ref="BK301:BR302"/>
    <mergeCell ref="AK302:AN302"/>
    <mergeCell ref="AO302:AR302"/>
    <mergeCell ref="X304:AJ304"/>
    <mergeCell ref="AK304:AN304"/>
    <mergeCell ref="AO304:AR304"/>
    <mergeCell ref="AS304:AX304"/>
    <mergeCell ref="BD304:BJ304"/>
    <mergeCell ref="AY304:BC304"/>
    <mergeCell ref="AY303:BC303"/>
    <mergeCell ref="AY301:BC302"/>
    <mergeCell ref="AO315:AY315"/>
    <mergeCell ref="AO316:AY316"/>
    <mergeCell ref="AO320:AY320"/>
    <mergeCell ref="U305:W305"/>
    <mergeCell ref="X305:AJ305"/>
    <mergeCell ref="AK305:AN305"/>
    <mergeCell ref="AO305:AR305"/>
    <mergeCell ref="AS305:AX305"/>
    <mergeCell ref="BD305:BJ305"/>
    <mergeCell ref="BC307:BI307"/>
    <mergeCell ref="AY305:BC305"/>
    <mergeCell ref="U313:AM313"/>
    <mergeCell ref="W21:AG21"/>
    <mergeCell ref="AJ21:BR21"/>
    <mergeCell ref="W22:AG22"/>
    <mergeCell ref="AJ22:BR22"/>
    <mergeCell ref="W23:AG23"/>
    <mergeCell ref="Z308:AH308"/>
    <mergeCell ref="BD308:BP308"/>
    <mergeCell ref="BD313:BP313"/>
    <mergeCell ref="BK305:BR305"/>
    <mergeCell ref="U303:W303"/>
    <mergeCell ref="X303:AJ303"/>
    <mergeCell ref="AK303:AN303"/>
    <mergeCell ref="AO303:AR303"/>
    <mergeCell ref="AS303:AX303"/>
    <mergeCell ref="BD303:BJ303"/>
    <mergeCell ref="BK303:BR303"/>
    <mergeCell ref="U304:W304"/>
    <mergeCell ref="BK304:BR304"/>
    <mergeCell ref="U299:AE299"/>
    <mergeCell ref="AG299:BR299"/>
    <mergeCell ref="U301:W302"/>
    <mergeCell ref="X301:AJ302"/>
    <mergeCell ref="AK301:AR301"/>
    <mergeCell ref="BE109:BF109"/>
    <mergeCell ref="BA332:BG332"/>
    <mergeCell ref="BH332:BI332"/>
    <mergeCell ref="BJ332:BR332"/>
    <mergeCell ref="BA335:BE335"/>
    <mergeCell ref="AA337:AS337"/>
    <mergeCell ref="AB366:AD366"/>
    <mergeCell ref="U326:BR326"/>
    <mergeCell ref="U327:BR327"/>
    <mergeCell ref="U328:BR328"/>
    <mergeCell ref="U329:BR329"/>
    <mergeCell ref="U336:Y336"/>
    <mergeCell ref="AN344:BR344"/>
    <mergeCell ref="AN345:BR345"/>
    <mergeCell ref="AN346:BR346"/>
    <mergeCell ref="W341:BR341"/>
    <mergeCell ref="Y355:AG355"/>
    <mergeCell ref="U334:Y334"/>
    <mergeCell ref="U335:Y335"/>
    <mergeCell ref="U337:Y337"/>
    <mergeCell ref="AA334:AU334"/>
    <mergeCell ref="AA335:AU335"/>
    <mergeCell ref="AA336:AU336"/>
    <mergeCell ref="BA334:BR334"/>
    <mergeCell ref="AN355:BR355"/>
    <mergeCell ref="AN356:BR356"/>
    <mergeCell ref="AN357:BR357"/>
    <mergeCell ref="U342:BR342"/>
    <mergeCell ref="BB111:BC111"/>
    <mergeCell ref="AI115:AO115"/>
    <mergeCell ref="AI114:AO114"/>
    <mergeCell ref="AI116:AO116"/>
    <mergeCell ref="AI117:AO117"/>
    <mergeCell ref="AQ114:BR114"/>
    <mergeCell ref="AQ115:BR115"/>
    <mergeCell ref="AQ116:BR116"/>
    <mergeCell ref="AQ117:BR117"/>
    <mergeCell ref="BI127:BJ127"/>
    <mergeCell ref="BK127:BL127"/>
    <mergeCell ref="BM127:BN127"/>
    <mergeCell ref="AI118:AJ118"/>
    <mergeCell ref="AM118:BR118"/>
    <mergeCell ref="AM119:BR119"/>
    <mergeCell ref="AI120:AJ120"/>
    <mergeCell ref="Y347:AL347"/>
    <mergeCell ref="Y346:AL346"/>
    <mergeCell ref="Y345:AL345"/>
    <mergeCell ref="Y344:AL344"/>
    <mergeCell ref="AM120:BR120"/>
    <mergeCell ref="W375:AA375"/>
    <mergeCell ref="BF335:BR338"/>
    <mergeCell ref="AN347:BR347"/>
    <mergeCell ref="AN348:BR348"/>
    <mergeCell ref="AN349:BQ349"/>
    <mergeCell ref="AB372:AN374"/>
    <mergeCell ref="AB375:AP376"/>
    <mergeCell ref="U360:BR361"/>
    <mergeCell ref="U363:BR363"/>
    <mergeCell ref="AZ366:BR366"/>
    <mergeCell ref="AZ371:BR371"/>
    <mergeCell ref="AZ372:BR372"/>
    <mergeCell ref="AZ373:BR373"/>
    <mergeCell ref="U371:AA371"/>
    <mergeCell ref="AC371:AN371"/>
    <mergeCell ref="W372:AA372"/>
    <mergeCell ref="W373:AA373"/>
    <mergeCell ref="AA351:BR351"/>
    <mergeCell ref="Y353:AG353"/>
    <mergeCell ref="Y354:AG354"/>
    <mergeCell ref="Y356:AG356"/>
    <mergeCell ref="Y357:AG357"/>
    <mergeCell ref="AN353:BR353"/>
    <mergeCell ref="AN354:BR354"/>
    <mergeCell ref="BG109:BH109"/>
    <mergeCell ref="BI109:BJ109"/>
    <mergeCell ref="BK109:BL109"/>
    <mergeCell ref="BM109:BN109"/>
    <mergeCell ref="AI113:AJ113"/>
    <mergeCell ref="AL113:AM113"/>
    <mergeCell ref="AN113:AO113"/>
    <mergeCell ref="AP113:AQ113"/>
    <mergeCell ref="AT113:AU113"/>
    <mergeCell ref="AW113:AX113"/>
    <mergeCell ref="AY113:AZ113"/>
    <mergeCell ref="BA113:BB113"/>
    <mergeCell ref="AI111:AK111"/>
    <mergeCell ref="AL111:AM111"/>
    <mergeCell ref="AV111:AW111"/>
    <mergeCell ref="AX111:AY111"/>
    <mergeCell ref="AZ111:BA111"/>
    <mergeCell ref="BC109:BD109"/>
    <mergeCell ref="AI122:AJ122"/>
    <mergeCell ref="AM122:BR122"/>
    <mergeCell ref="AI128:BR128"/>
    <mergeCell ref="AI129:AK129"/>
    <mergeCell ref="AL129:AM129"/>
    <mergeCell ref="AN129:AO129"/>
    <mergeCell ref="AQ129:AR129"/>
    <mergeCell ref="AS129:AT129"/>
    <mergeCell ref="AV129:AW129"/>
    <mergeCell ref="AX129:AY129"/>
    <mergeCell ref="AZ129:BA129"/>
    <mergeCell ref="BB129:BC129"/>
    <mergeCell ref="AW152:BR152"/>
    <mergeCell ref="U152:AO152"/>
    <mergeCell ref="V157:AO157"/>
    <mergeCell ref="AI138:AJ138"/>
    <mergeCell ref="AL136:AP136"/>
    <mergeCell ref="AL138:AP138"/>
    <mergeCell ref="AS136:AT136"/>
    <mergeCell ref="AS138:AT138"/>
    <mergeCell ref="AV136:BC136"/>
    <mergeCell ref="AV138:BC138"/>
    <mergeCell ref="AI140:AY140"/>
    <mergeCell ref="U151:BR151"/>
    <mergeCell ref="BB145:BI145"/>
    <mergeCell ref="BJ145:BK145"/>
    <mergeCell ref="BD148:BQ148"/>
    <mergeCell ref="BD149:BQ149"/>
    <mergeCell ref="BB146:BR146"/>
    <mergeCell ref="BB150:BR150"/>
    <mergeCell ref="AW157:BR157"/>
    <mergeCell ref="AI136:AJ136"/>
    <mergeCell ref="W142:BO143"/>
    <mergeCell ref="X140:AG140"/>
    <mergeCell ref="X110:AG110"/>
    <mergeCell ref="X108:AG108"/>
    <mergeCell ref="X113:AG113"/>
    <mergeCell ref="X118:AG118"/>
    <mergeCell ref="X126:AG126"/>
    <mergeCell ref="X127:AG127"/>
    <mergeCell ref="X128:AG128"/>
    <mergeCell ref="X131:AG131"/>
    <mergeCell ref="X136:AG136"/>
    <mergeCell ref="W124:BD124"/>
    <mergeCell ref="AI126:BR126"/>
    <mergeCell ref="AI127:AJ127"/>
    <mergeCell ref="AK127:AL127"/>
    <mergeCell ref="AM127:AN127"/>
    <mergeCell ref="AO127:AP127"/>
    <mergeCell ref="AQ127:AR127"/>
    <mergeCell ref="AS127:AT127"/>
    <mergeCell ref="AU127:AV127"/>
    <mergeCell ref="AW127:AX127"/>
    <mergeCell ref="AY127:AZ127"/>
    <mergeCell ref="BA127:BB127"/>
    <mergeCell ref="BC127:BD127"/>
    <mergeCell ref="BE127:BF127"/>
    <mergeCell ref="BG127:BH127"/>
    <mergeCell ref="AI132:AO132"/>
    <mergeCell ref="AQ132:BR132"/>
    <mergeCell ref="AI133:AO133"/>
    <mergeCell ref="AQ133:BR133"/>
    <mergeCell ref="AI134:AO134"/>
    <mergeCell ref="AQ134:BR134"/>
    <mergeCell ref="AI135:AO135"/>
    <mergeCell ref="AQ135:BR135"/>
    <mergeCell ref="AI131:AJ131"/>
    <mergeCell ref="AL131:AM131"/>
    <mergeCell ref="AN131:AO131"/>
    <mergeCell ref="AP131:AQ131"/>
    <mergeCell ref="AT131:AU131"/>
    <mergeCell ref="AW131:AX131"/>
    <mergeCell ref="AY131:AZ131"/>
    <mergeCell ref="BA131:BB131"/>
  </mergeCells>
  <pageMargins left="0.7" right="0.7" top="0.75" bottom="0.75" header="0.3" footer="0.3"/>
  <pageSetup paperSize="5" orientation="portrait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 comp</dc:creator>
  <cp:lastModifiedBy>user</cp:lastModifiedBy>
  <cp:lastPrinted>2018-06-25T02:50:44Z</cp:lastPrinted>
  <dcterms:created xsi:type="dcterms:W3CDTF">2004-12-31T20:52:59Z</dcterms:created>
  <dcterms:modified xsi:type="dcterms:W3CDTF">2018-09-01T01:34:27Z</dcterms:modified>
</cp:coreProperties>
</file>